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24226"/>
  <mc:AlternateContent xmlns:mc="http://schemas.openxmlformats.org/markup-compatibility/2006">
    <mc:Choice Requires="x15">
      <x15ac:absPath xmlns:x15ac="http://schemas.microsoft.com/office/spreadsheetml/2010/11/ac" url="C:\Users\John\Dropbox\WIDFrance\Papers\GGP2016Wealth\GGP2016WealthAppendixA\"/>
    </mc:Choice>
  </mc:AlternateContent>
  <bookViews>
    <workbookView xWindow="14130" yWindow="-30" windowWidth="10890" windowHeight="12375"/>
  </bookViews>
  <sheets>
    <sheet name="Index" sheetId="13" r:id="rId1"/>
    <sheet name="TA1" sheetId="18" r:id="rId2"/>
    <sheet name="TA2" sheetId="19" r:id="rId3"/>
    <sheet name="TA3" sheetId="35" r:id="rId4"/>
    <sheet name="TA4" sheetId="36" r:id="rId5"/>
    <sheet name="FA1" sheetId="23" r:id="rId6"/>
    <sheet name="FA2" sheetId="12" r:id="rId7"/>
    <sheet name="FA3" sheetId="21" r:id="rId8"/>
    <sheet name="FA4" sheetId="25" r:id="rId9"/>
    <sheet name="FA5" sheetId="26" r:id="rId10"/>
    <sheet name="FA6" sheetId="24" r:id="rId11"/>
    <sheet name="FA7" sheetId="27" r:id="rId12"/>
    <sheet name="FA8" sheetId="28" r:id="rId13"/>
    <sheet name="FA9" sheetId="29" r:id="rId14"/>
    <sheet name="FA10" sheetId="30" r:id="rId15"/>
    <sheet name="FA11" sheetId="34" r:id="rId16"/>
    <sheet name="FA12" sheetId="31" r:id="rId17"/>
    <sheet name="FA13" sheetId="32" r:id="rId18"/>
    <sheet name="FA14" sheetId="37" r:id="rId19"/>
    <sheet name="FA15" sheetId="33" r:id="rId20"/>
    <sheet name="Dataseries" sheetId="7" r:id="rId21"/>
  </sheets>
  <definedNames>
    <definedName name="HTML_CodePage" hidden="1">1252</definedName>
    <definedName name="HTML_Control" localSheetId="1" hidden="1">{"'swa xoffs'!$A$4:$Q$37"}</definedName>
    <definedName name="HTML_Control" localSheetId="3" hidden="1">{"'swa xoffs'!$A$4:$Q$37"}</definedName>
    <definedName name="HTML_Control" localSheetId="4"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_xlnm.Print_Area" localSheetId="0">Index!$B$1:$B$30</definedName>
  </definedNames>
  <calcPr calcId="152511" concurrentCalc="0"/>
</workbook>
</file>

<file path=xl/calcChain.xml><?xml version="1.0" encoding="utf-8"?>
<calcChain xmlns="http://schemas.openxmlformats.org/spreadsheetml/2006/main">
  <c r="AD218" i="7" l="1"/>
  <c r="AD217" i="7"/>
  <c r="C213" i="7"/>
  <c r="X213" i="7"/>
  <c r="P210" i="7"/>
  <c r="P206" i="7"/>
  <c r="F205" i="7"/>
  <c r="AA205" i="7"/>
  <c r="C198" i="7"/>
  <c r="X198" i="7"/>
  <c r="AD190" i="7"/>
  <c r="P181" i="7"/>
  <c r="F173" i="7"/>
  <c r="AA173" i="7"/>
  <c r="P166" i="7"/>
  <c r="D161" i="7"/>
  <c r="Y161" i="7"/>
  <c r="F158" i="7"/>
  <c r="AA158" i="7"/>
  <c r="B157" i="7"/>
  <c r="W157" i="7"/>
  <c r="B154" i="7"/>
  <c r="W154" i="7"/>
  <c r="C153" i="7"/>
  <c r="X153" i="7"/>
  <c r="D145" i="7"/>
  <c r="Y145" i="7"/>
  <c r="B142" i="7"/>
  <c r="W142" i="7"/>
  <c r="F141" i="7"/>
  <c r="AA141" i="7"/>
  <c r="C137" i="7"/>
  <c r="X137" i="7"/>
  <c r="D134" i="7"/>
  <c r="Y134" i="7"/>
  <c r="P133" i="7"/>
  <c r="F130" i="7"/>
  <c r="AA130" i="7"/>
  <c r="P129" i="7"/>
  <c r="P126" i="7"/>
  <c r="P125" i="7"/>
  <c r="P121" i="7"/>
  <c r="B117" i="7"/>
  <c r="W117" i="7"/>
  <c r="P114" i="7"/>
  <c r="P113" i="7"/>
  <c r="C109" i="7"/>
  <c r="X109" i="7"/>
  <c r="P105" i="7"/>
  <c r="P15" i="7"/>
  <c r="E170" i="7"/>
  <c r="F170" i="7"/>
  <c r="I170" i="7"/>
  <c r="E171" i="7"/>
  <c r="E172" i="7"/>
  <c r="Z172" i="7"/>
  <c r="E173" i="7"/>
  <c r="E174" i="7"/>
  <c r="Z174" i="7"/>
  <c r="E169" i="7"/>
  <c r="E167" i="7"/>
  <c r="Z167" i="7"/>
  <c r="E141" i="7"/>
  <c r="E142" i="7"/>
  <c r="E143" i="7"/>
  <c r="E144" i="7"/>
  <c r="Z144" i="7"/>
  <c r="E145" i="7"/>
  <c r="E146" i="7"/>
  <c r="F146" i="7"/>
  <c r="I146" i="7"/>
  <c r="E147" i="7"/>
  <c r="E148" i="7"/>
  <c r="E149" i="7"/>
  <c r="E150" i="7"/>
  <c r="Z150" i="7"/>
  <c r="E151" i="7"/>
  <c r="E152" i="7"/>
  <c r="E153" i="7"/>
  <c r="E154" i="7"/>
  <c r="E155" i="7"/>
  <c r="E156" i="7"/>
  <c r="E157" i="7"/>
  <c r="E158" i="7"/>
  <c r="I158" i="7"/>
  <c r="E159" i="7"/>
  <c r="E160" i="7"/>
  <c r="Z160" i="7"/>
  <c r="E161" i="7"/>
  <c r="E162" i="7"/>
  <c r="F162" i="7"/>
  <c r="I162" i="7"/>
  <c r="E163" i="7"/>
  <c r="E164" i="7"/>
  <c r="Z164" i="7"/>
  <c r="E165" i="7"/>
  <c r="E140" i="7"/>
  <c r="E135" i="7"/>
  <c r="E136" i="7"/>
  <c r="E137" i="7"/>
  <c r="E138" i="7"/>
  <c r="E134" i="7"/>
  <c r="E115" i="7"/>
  <c r="F115" i="7"/>
  <c r="I115" i="7"/>
  <c r="E116" i="7"/>
  <c r="E117" i="7"/>
  <c r="F117" i="7"/>
  <c r="I117" i="7"/>
  <c r="E118" i="7"/>
  <c r="E119" i="7"/>
  <c r="F119" i="7"/>
  <c r="I119" i="7"/>
  <c r="E120" i="7"/>
  <c r="E121" i="7"/>
  <c r="F121" i="7"/>
  <c r="I121" i="7"/>
  <c r="E122" i="7"/>
  <c r="E123" i="7"/>
  <c r="E124" i="7"/>
  <c r="E125" i="7"/>
  <c r="F125" i="7"/>
  <c r="I125" i="7"/>
  <c r="E126" i="7"/>
  <c r="E127" i="7"/>
  <c r="F127" i="7"/>
  <c r="I127" i="7"/>
  <c r="E128" i="7"/>
  <c r="E129" i="7"/>
  <c r="F129" i="7"/>
  <c r="I129" i="7"/>
  <c r="E130" i="7"/>
  <c r="E131" i="7"/>
  <c r="Z131" i="7"/>
  <c r="E132" i="7"/>
  <c r="E114" i="7"/>
  <c r="Z114" i="7"/>
  <c r="E112" i="7"/>
  <c r="E108" i="7"/>
  <c r="Z108" i="7"/>
  <c r="E109" i="7"/>
  <c r="E110" i="7"/>
  <c r="F110" i="7"/>
  <c r="I110" i="7"/>
  <c r="E107" i="7"/>
  <c r="D170" i="7"/>
  <c r="G170" i="7"/>
  <c r="AB170" i="7"/>
  <c r="D171" i="7"/>
  <c r="D172" i="7"/>
  <c r="D173" i="7"/>
  <c r="D174" i="7"/>
  <c r="G174" i="7"/>
  <c r="AB174" i="7"/>
  <c r="D169" i="7"/>
  <c r="D167" i="7"/>
  <c r="G167" i="7"/>
  <c r="AB167" i="7"/>
  <c r="D141" i="7"/>
  <c r="D142" i="7"/>
  <c r="G142" i="7"/>
  <c r="AB142" i="7"/>
  <c r="D143" i="7"/>
  <c r="D144" i="7"/>
  <c r="G144" i="7"/>
  <c r="AB144" i="7"/>
  <c r="D146" i="7"/>
  <c r="G146" i="7"/>
  <c r="AB146" i="7"/>
  <c r="D147" i="7"/>
  <c r="D148" i="7"/>
  <c r="G148" i="7"/>
  <c r="AB148" i="7"/>
  <c r="D149" i="7"/>
  <c r="D150" i="7"/>
  <c r="D151" i="7"/>
  <c r="D152" i="7"/>
  <c r="G152" i="7"/>
  <c r="AB152" i="7"/>
  <c r="D153" i="7"/>
  <c r="D154" i="7"/>
  <c r="D155" i="7"/>
  <c r="D156" i="7"/>
  <c r="G156" i="7"/>
  <c r="AB156" i="7"/>
  <c r="D157" i="7"/>
  <c r="D158" i="7"/>
  <c r="G158" i="7"/>
  <c r="AB158" i="7"/>
  <c r="D159" i="7"/>
  <c r="D160" i="7"/>
  <c r="G160" i="7"/>
  <c r="AB160" i="7"/>
  <c r="D162" i="7"/>
  <c r="G162" i="7"/>
  <c r="AB162" i="7"/>
  <c r="D163" i="7"/>
  <c r="D164" i="7"/>
  <c r="D165" i="7"/>
  <c r="D140" i="7"/>
  <c r="G140" i="7"/>
  <c r="AB140" i="7"/>
  <c r="D135" i="7"/>
  <c r="D136" i="7"/>
  <c r="G136" i="7"/>
  <c r="AB136" i="7"/>
  <c r="D137" i="7"/>
  <c r="D138" i="7"/>
  <c r="G138" i="7"/>
  <c r="D115" i="7"/>
  <c r="G115" i="7"/>
  <c r="AB115" i="7"/>
  <c r="D116" i="7"/>
  <c r="D117" i="7"/>
  <c r="G117" i="7"/>
  <c r="AB117" i="7"/>
  <c r="D118" i="7"/>
  <c r="D119" i="7"/>
  <c r="G119" i="7"/>
  <c r="D120" i="7"/>
  <c r="D121" i="7"/>
  <c r="G121" i="7"/>
  <c r="D122" i="7"/>
  <c r="D123" i="7"/>
  <c r="G123" i="7"/>
  <c r="D124" i="7"/>
  <c r="D125" i="7"/>
  <c r="G125" i="7"/>
  <c r="D126" i="7"/>
  <c r="D127" i="7"/>
  <c r="G127" i="7"/>
  <c r="D128" i="7"/>
  <c r="D129" i="7"/>
  <c r="G129" i="7"/>
  <c r="D130" i="7"/>
  <c r="D131" i="7"/>
  <c r="G131" i="7"/>
  <c r="D132" i="7"/>
  <c r="D114" i="7"/>
  <c r="G114" i="7"/>
  <c r="AB114" i="7"/>
  <c r="D112" i="7"/>
  <c r="D108" i="7"/>
  <c r="G108" i="7"/>
  <c r="AB108" i="7"/>
  <c r="D109" i="7"/>
  <c r="D110" i="7"/>
  <c r="G110" i="7"/>
  <c r="D107" i="7"/>
  <c r="B174" i="7"/>
  <c r="W174" i="7"/>
  <c r="C174" i="7"/>
  <c r="F174" i="7"/>
  <c r="B173" i="7"/>
  <c r="C173" i="7"/>
  <c r="H173" i="7"/>
  <c r="AC173" i="7"/>
  <c r="G173" i="7"/>
  <c r="B172" i="7"/>
  <c r="C172" i="7"/>
  <c r="F172" i="7"/>
  <c r="B171" i="7"/>
  <c r="C171" i="7"/>
  <c r="G171" i="7"/>
  <c r="F171" i="7"/>
  <c r="I171" i="7"/>
  <c r="B170" i="7"/>
  <c r="C170" i="7"/>
  <c r="H170" i="7"/>
  <c r="AC170" i="7"/>
  <c r="B169" i="7"/>
  <c r="C169" i="7"/>
  <c r="G169" i="7"/>
  <c r="F169" i="7"/>
  <c r="B167" i="7"/>
  <c r="C167" i="7"/>
  <c r="F167" i="7"/>
  <c r="B165" i="7"/>
  <c r="C165" i="7"/>
  <c r="G165" i="7"/>
  <c r="AB165" i="7"/>
  <c r="F165" i="7"/>
  <c r="B164" i="7"/>
  <c r="C164" i="7"/>
  <c r="H164" i="7"/>
  <c r="AC164" i="7"/>
  <c r="F164" i="7"/>
  <c r="AA164" i="7"/>
  <c r="B163" i="7"/>
  <c r="C163" i="7"/>
  <c r="X163" i="7"/>
  <c r="G163" i="7"/>
  <c r="F163" i="7"/>
  <c r="B162" i="7"/>
  <c r="C162" i="7"/>
  <c r="B161" i="7"/>
  <c r="C161" i="7"/>
  <c r="G161" i="7"/>
  <c r="F161" i="7"/>
  <c r="I161" i="7"/>
  <c r="B160" i="7"/>
  <c r="C160" i="7"/>
  <c r="F160" i="7"/>
  <c r="B159" i="7"/>
  <c r="C159" i="7"/>
  <c r="H159" i="7"/>
  <c r="AC159" i="7"/>
  <c r="G159" i="7"/>
  <c r="F159" i="7"/>
  <c r="B158" i="7"/>
  <c r="C158" i="7"/>
  <c r="C157" i="7"/>
  <c r="G157" i="7"/>
  <c r="F157" i="7"/>
  <c r="B156" i="7"/>
  <c r="W156" i="7"/>
  <c r="C156" i="7"/>
  <c r="F156" i="7"/>
  <c r="AA156" i="7"/>
  <c r="B155" i="7"/>
  <c r="C155" i="7"/>
  <c r="H155" i="7"/>
  <c r="AC155" i="7"/>
  <c r="G155" i="7"/>
  <c r="F155" i="7"/>
  <c r="C154" i="7"/>
  <c r="F154" i="7"/>
  <c r="B153" i="7"/>
  <c r="G153" i="7"/>
  <c r="F153" i="7"/>
  <c r="I153" i="7"/>
  <c r="B152" i="7"/>
  <c r="C152" i="7"/>
  <c r="F152" i="7"/>
  <c r="B151" i="7"/>
  <c r="W151" i="7"/>
  <c r="C151" i="7"/>
  <c r="G151" i="7"/>
  <c r="F151" i="7"/>
  <c r="B150" i="7"/>
  <c r="C150" i="7"/>
  <c r="F150" i="7"/>
  <c r="B149" i="7"/>
  <c r="C149" i="7"/>
  <c r="G149" i="7"/>
  <c r="AB149" i="7"/>
  <c r="F149" i="7"/>
  <c r="B148" i="7"/>
  <c r="C148" i="7"/>
  <c r="F148" i="7"/>
  <c r="AA148" i="7"/>
  <c r="B147" i="7"/>
  <c r="C147" i="7"/>
  <c r="X147" i="7"/>
  <c r="G147" i="7"/>
  <c r="F147" i="7"/>
  <c r="B146" i="7"/>
  <c r="C146" i="7"/>
  <c r="B145" i="7"/>
  <c r="C145" i="7"/>
  <c r="G145" i="7"/>
  <c r="F145" i="7"/>
  <c r="B144" i="7"/>
  <c r="C144" i="7"/>
  <c r="F144" i="7"/>
  <c r="B143" i="7"/>
  <c r="C143" i="7"/>
  <c r="G143" i="7"/>
  <c r="F143" i="7"/>
  <c r="C142" i="7"/>
  <c r="F142" i="7"/>
  <c r="B141" i="7"/>
  <c r="C141" i="7"/>
  <c r="G141" i="7"/>
  <c r="AB141" i="7"/>
  <c r="B140" i="7"/>
  <c r="W140" i="7"/>
  <c r="C140" i="7"/>
  <c r="F140" i="7"/>
  <c r="AA140" i="7"/>
  <c r="B138" i="7"/>
  <c r="C138" i="7"/>
  <c r="F138" i="7"/>
  <c r="B137" i="7"/>
  <c r="G137" i="7"/>
  <c r="F137" i="7"/>
  <c r="B136" i="7"/>
  <c r="C136" i="7"/>
  <c r="F136" i="7"/>
  <c r="B135" i="7"/>
  <c r="C135" i="7"/>
  <c r="G135" i="7"/>
  <c r="AB135" i="7"/>
  <c r="F135" i="7"/>
  <c r="B134" i="7"/>
  <c r="C134" i="7"/>
  <c r="H134" i="7"/>
  <c r="AC134" i="7"/>
  <c r="G134" i="7"/>
  <c r="F134" i="7"/>
  <c r="B132" i="7"/>
  <c r="C132" i="7"/>
  <c r="G132" i="7"/>
  <c r="F132" i="7"/>
  <c r="B131" i="7"/>
  <c r="C131" i="7"/>
  <c r="H131" i="7"/>
  <c r="AC131" i="7"/>
  <c r="F131" i="7"/>
  <c r="B130" i="7"/>
  <c r="C130" i="7"/>
  <c r="G130" i="7"/>
  <c r="B118" i="7"/>
  <c r="C118" i="7"/>
  <c r="G118" i="7"/>
  <c r="F118" i="7"/>
  <c r="I118" i="7"/>
  <c r="C117" i="7"/>
  <c r="B116" i="7"/>
  <c r="C116" i="7"/>
  <c r="G116" i="7"/>
  <c r="F116" i="7"/>
  <c r="B115" i="7"/>
  <c r="C115" i="7"/>
  <c r="B114" i="7"/>
  <c r="C114" i="7"/>
  <c r="F114" i="7"/>
  <c r="B112" i="7"/>
  <c r="C112" i="7"/>
  <c r="G112" i="7"/>
  <c r="F112" i="7"/>
  <c r="I112" i="7"/>
  <c r="B110" i="7"/>
  <c r="C110" i="7"/>
  <c r="H110" i="7"/>
  <c r="AC110" i="7"/>
  <c r="B109" i="7"/>
  <c r="G109" i="7"/>
  <c r="F109" i="7"/>
  <c r="B108" i="7"/>
  <c r="C108" i="7"/>
  <c r="F108" i="7"/>
  <c r="B107" i="7"/>
  <c r="C107" i="7"/>
  <c r="G107" i="7"/>
  <c r="AB107" i="7"/>
  <c r="F107" i="7"/>
  <c r="B95" i="7"/>
  <c r="C95" i="7"/>
  <c r="D95" i="7"/>
  <c r="E95" i="7"/>
  <c r="G95" i="7"/>
  <c r="AB95" i="7"/>
  <c r="F95" i="7"/>
  <c r="I95" i="7"/>
  <c r="B85" i="7"/>
  <c r="C85" i="7"/>
  <c r="H85" i="7"/>
  <c r="AC85" i="7"/>
  <c r="D85" i="7"/>
  <c r="E85" i="7"/>
  <c r="F85" i="7"/>
  <c r="I85" i="7"/>
  <c r="B75" i="7"/>
  <c r="W75" i="7"/>
  <c r="C75" i="7"/>
  <c r="D75" i="7"/>
  <c r="Y75" i="7"/>
  <c r="E75" i="7"/>
  <c r="F75" i="7"/>
  <c r="B65" i="7"/>
  <c r="C65" i="7"/>
  <c r="H65" i="7"/>
  <c r="AC65" i="7"/>
  <c r="D65" i="7"/>
  <c r="E65" i="7"/>
  <c r="F65" i="7"/>
  <c r="I65" i="7"/>
  <c r="B55" i="7"/>
  <c r="C55" i="7"/>
  <c r="H55" i="7"/>
  <c r="D55" i="7"/>
  <c r="E55" i="7"/>
  <c r="F55" i="7"/>
  <c r="I55" i="7"/>
  <c r="B45" i="7"/>
  <c r="C45" i="7"/>
  <c r="H45" i="7"/>
  <c r="AC45" i="7"/>
  <c r="D45" i="7"/>
  <c r="Y45" i="7"/>
  <c r="E45" i="7"/>
  <c r="Z45" i="7"/>
  <c r="F45" i="7"/>
  <c r="B35" i="7"/>
  <c r="W35" i="7"/>
  <c r="C35" i="7"/>
  <c r="D35" i="7"/>
  <c r="Y35" i="7"/>
  <c r="E35" i="7"/>
  <c r="Z35" i="7"/>
  <c r="F35" i="7"/>
  <c r="I35" i="7"/>
  <c r="B25" i="7"/>
  <c r="C25" i="7"/>
  <c r="H25" i="7"/>
  <c r="D25" i="7"/>
  <c r="E25" i="7"/>
  <c r="F25" i="7"/>
  <c r="B15" i="7"/>
  <c r="C15" i="7"/>
  <c r="D15" i="7"/>
  <c r="E15" i="7"/>
  <c r="F15" i="7"/>
  <c r="B119" i="7"/>
  <c r="C119" i="7"/>
  <c r="B120" i="7"/>
  <c r="C120" i="7"/>
  <c r="H120" i="7"/>
  <c r="F120" i="7"/>
  <c r="I120" i="7"/>
  <c r="G120" i="7"/>
  <c r="B121" i="7"/>
  <c r="C121" i="7"/>
  <c r="B122" i="7"/>
  <c r="C122" i="7"/>
  <c r="F122" i="7"/>
  <c r="G122" i="7"/>
  <c r="B123" i="7"/>
  <c r="C123" i="7"/>
  <c r="F123" i="7"/>
  <c r="B124" i="7"/>
  <c r="C124" i="7"/>
  <c r="F124" i="7"/>
  <c r="I124" i="7"/>
  <c r="G124" i="7"/>
  <c r="B125" i="7"/>
  <c r="C125" i="7"/>
  <c r="B126" i="7"/>
  <c r="C126" i="7"/>
  <c r="F126" i="7"/>
  <c r="G126" i="7"/>
  <c r="B127" i="7"/>
  <c r="C127" i="7"/>
  <c r="H127" i="7"/>
  <c r="B128" i="7"/>
  <c r="C128" i="7"/>
  <c r="F128" i="7"/>
  <c r="I128" i="7"/>
  <c r="G128" i="7"/>
  <c r="B129" i="7"/>
  <c r="C129" i="7"/>
  <c r="C5" i="7"/>
  <c r="D5" i="7"/>
  <c r="E5" i="7"/>
  <c r="F5" i="7"/>
  <c r="B5" i="7"/>
  <c r="H5" i="7"/>
  <c r="B219" i="7"/>
  <c r="C219" i="7"/>
  <c r="D219" i="7"/>
  <c r="E219" i="7"/>
  <c r="F219" i="7"/>
  <c r="B218" i="7"/>
  <c r="C218" i="7"/>
  <c r="D218" i="7"/>
  <c r="E218" i="7"/>
  <c r="F218" i="7"/>
  <c r="I218" i="7"/>
  <c r="HS6" i="19"/>
  <c r="HV6" i="19"/>
  <c r="HY6" i="19"/>
  <c r="IB6" i="19"/>
  <c r="IE6" i="19"/>
  <c r="IH6" i="19"/>
  <c r="IK6" i="19"/>
  <c r="IN6" i="19"/>
  <c r="IQ6" i="19"/>
  <c r="IT6" i="19"/>
  <c r="IW6" i="19"/>
  <c r="IZ6" i="19"/>
  <c r="JC6" i="19"/>
  <c r="JF6" i="19"/>
  <c r="JI6" i="19"/>
  <c r="JL6" i="19"/>
  <c r="JO6" i="19"/>
  <c r="JR6" i="19"/>
  <c r="JU6" i="19"/>
  <c r="JX6" i="19"/>
  <c r="KA6" i="19"/>
  <c r="KD6" i="19"/>
  <c r="KG6" i="19"/>
  <c r="KJ6" i="19"/>
  <c r="KM6" i="19"/>
  <c r="HM6" i="19"/>
  <c r="HP6" i="19"/>
  <c r="HA6" i="19"/>
  <c r="HD6" i="19"/>
  <c r="HG6" i="19"/>
  <c r="HJ6" i="19"/>
  <c r="GL6" i="19"/>
  <c r="GO6" i="19"/>
  <c r="GR6" i="19"/>
  <c r="GU6" i="19"/>
  <c r="GX6" i="19"/>
  <c r="FZ6" i="19"/>
  <c r="GC6" i="19"/>
  <c r="GF6" i="19"/>
  <c r="GI6" i="19"/>
  <c r="FK6" i="19"/>
  <c r="FN6" i="19"/>
  <c r="FQ6" i="19"/>
  <c r="FT6" i="19"/>
  <c r="FW6" i="19"/>
  <c r="P195" i="7"/>
  <c r="AD188" i="7"/>
  <c r="P184" i="7"/>
  <c r="AD144" i="7"/>
  <c r="AD140" i="7"/>
  <c r="V105" i="7"/>
  <c r="V106" i="7"/>
  <c r="V107" i="7"/>
  <c r="V108" i="7"/>
  <c r="V109" i="7"/>
  <c r="V110" i="7"/>
  <c r="V111" i="7"/>
  <c r="V112" i="7"/>
  <c r="V113" i="7"/>
  <c r="V114" i="7"/>
  <c r="V115" i="7"/>
  <c r="V116" i="7"/>
  <c r="V117" i="7"/>
  <c r="V118" i="7"/>
  <c r="V119" i="7"/>
  <c r="V120" i="7"/>
  <c r="V121" i="7"/>
  <c r="V122" i="7"/>
  <c r="V123" i="7"/>
  <c r="V124" i="7"/>
  <c r="V125" i="7"/>
  <c r="V126" i="7"/>
  <c r="V127" i="7"/>
  <c r="V128" i="7"/>
  <c r="V129" i="7"/>
  <c r="V130" i="7"/>
  <c r="V131" i="7"/>
  <c r="V132" i="7"/>
  <c r="V133" i="7"/>
  <c r="V134" i="7"/>
  <c r="V135" i="7"/>
  <c r="V136" i="7"/>
  <c r="V137" i="7"/>
  <c r="V138" i="7"/>
  <c r="V139" i="7"/>
  <c r="V140" i="7"/>
  <c r="V141" i="7"/>
  <c r="V142" i="7"/>
  <c r="V143" i="7"/>
  <c r="V144" i="7"/>
  <c r="V145" i="7"/>
  <c r="V146" i="7"/>
  <c r="V147" i="7"/>
  <c r="V148" i="7"/>
  <c r="V149" i="7"/>
  <c r="V150" i="7"/>
  <c r="V151" i="7"/>
  <c r="V152" i="7"/>
  <c r="V153" i="7"/>
  <c r="V154" i="7"/>
  <c r="V155" i="7"/>
  <c r="V156" i="7"/>
  <c r="V157" i="7"/>
  <c r="V158" i="7"/>
  <c r="V159" i="7"/>
  <c r="V160" i="7"/>
  <c r="V161" i="7"/>
  <c r="V162" i="7"/>
  <c r="V163" i="7"/>
  <c r="V164" i="7"/>
  <c r="V165" i="7"/>
  <c r="V166" i="7"/>
  <c r="V167" i="7"/>
  <c r="V168" i="7"/>
  <c r="V169" i="7"/>
  <c r="V170" i="7"/>
  <c r="V171" i="7"/>
  <c r="V172" i="7"/>
  <c r="V173" i="7"/>
  <c r="V174" i="7"/>
  <c r="V175" i="7"/>
  <c r="V176" i="7"/>
  <c r="V177" i="7"/>
  <c r="V178" i="7"/>
  <c r="V179" i="7"/>
  <c r="V180" i="7"/>
  <c r="V181" i="7"/>
  <c r="V182" i="7"/>
  <c r="V183" i="7"/>
  <c r="V184" i="7"/>
  <c r="V185" i="7"/>
  <c r="V186" i="7"/>
  <c r="V187" i="7"/>
  <c r="V188" i="7"/>
  <c r="V189" i="7"/>
  <c r="V190" i="7"/>
  <c r="V191" i="7"/>
  <c r="V192" i="7"/>
  <c r="V193" i="7"/>
  <c r="V194" i="7"/>
  <c r="V195" i="7"/>
  <c r="V196" i="7"/>
  <c r="V197" i="7"/>
  <c r="V198" i="7"/>
  <c r="V199" i="7"/>
  <c r="V200" i="7"/>
  <c r="V201" i="7"/>
  <c r="V202" i="7"/>
  <c r="V203" i="7"/>
  <c r="V204" i="7"/>
  <c r="V205" i="7"/>
  <c r="V206" i="7"/>
  <c r="V207" i="7"/>
  <c r="V208" i="7"/>
  <c r="V209" i="7"/>
  <c r="V210" i="7"/>
  <c r="V211" i="7"/>
  <c r="V212" i="7"/>
  <c r="V213" i="7"/>
  <c r="V214" i="7"/>
  <c r="V215" i="7"/>
  <c r="V216" i="7"/>
  <c r="V217" i="7"/>
  <c r="V218" i="7"/>
  <c r="V219" i="7"/>
  <c r="V220" i="7"/>
  <c r="V26" i="7"/>
  <c r="V27" i="7"/>
  <c r="V28" i="7"/>
  <c r="V29" i="7"/>
  <c r="V30" i="7"/>
  <c r="V31" i="7"/>
  <c r="V32" i="7"/>
  <c r="V33" i="7"/>
  <c r="V34" i="7"/>
  <c r="V35" i="7"/>
  <c r="V36" i="7"/>
  <c r="V37" i="7"/>
  <c r="V38" i="7"/>
  <c r="V39" i="7"/>
  <c r="V40" i="7"/>
  <c r="V41" i="7"/>
  <c r="V42" i="7"/>
  <c r="V43" i="7"/>
  <c r="V44" i="7"/>
  <c r="V45" i="7"/>
  <c r="V46" i="7"/>
  <c r="V47" i="7"/>
  <c r="V48" i="7"/>
  <c r="V49" i="7"/>
  <c r="V50" i="7"/>
  <c r="V51" i="7"/>
  <c r="V52" i="7"/>
  <c r="V53" i="7"/>
  <c r="V54" i="7"/>
  <c r="V55" i="7"/>
  <c r="V56" i="7"/>
  <c r="V57" i="7"/>
  <c r="V58" i="7"/>
  <c r="V59" i="7"/>
  <c r="V60" i="7"/>
  <c r="V61" i="7"/>
  <c r="V62" i="7"/>
  <c r="V63" i="7"/>
  <c r="V64" i="7"/>
  <c r="V65" i="7"/>
  <c r="V66" i="7"/>
  <c r="V67" i="7"/>
  <c r="V68" i="7"/>
  <c r="V69" i="7"/>
  <c r="V70" i="7"/>
  <c r="V71" i="7"/>
  <c r="V72" i="7"/>
  <c r="V73" i="7"/>
  <c r="V74" i="7"/>
  <c r="V75" i="7"/>
  <c r="V76" i="7"/>
  <c r="V77" i="7"/>
  <c r="V78" i="7"/>
  <c r="V79" i="7"/>
  <c r="V80" i="7"/>
  <c r="V81" i="7"/>
  <c r="V82" i="7"/>
  <c r="V83" i="7"/>
  <c r="V84" i="7"/>
  <c r="V85" i="7"/>
  <c r="V86" i="7"/>
  <c r="V87" i="7"/>
  <c r="V88" i="7"/>
  <c r="V89" i="7"/>
  <c r="V90" i="7"/>
  <c r="V91" i="7"/>
  <c r="V92" i="7"/>
  <c r="V93" i="7"/>
  <c r="V94" i="7"/>
  <c r="V95" i="7"/>
  <c r="V96" i="7"/>
  <c r="V97" i="7"/>
  <c r="V98" i="7"/>
  <c r="V99" i="7"/>
  <c r="V100" i="7"/>
  <c r="V101" i="7"/>
  <c r="V102" i="7"/>
  <c r="V103" i="7"/>
  <c r="V6" i="7"/>
  <c r="V7" i="7"/>
  <c r="V8" i="7"/>
  <c r="V9" i="7"/>
  <c r="V10" i="7"/>
  <c r="V11" i="7"/>
  <c r="V12" i="7"/>
  <c r="V13" i="7"/>
  <c r="V14" i="7"/>
  <c r="V15" i="7"/>
  <c r="V16" i="7"/>
  <c r="V17" i="7"/>
  <c r="V18" i="7"/>
  <c r="V19" i="7"/>
  <c r="V20" i="7"/>
  <c r="V21" i="7"/>
  <c r="V22" i="7"/>
  <c r="V23" i="7"/>
  <c r="V24" i="7"/>
  <c r="U217" i="7"/>
  <c r="U216" i="7"/>
  <c r="U215" i="7"/>
  <c r="U214" i="7"/>
  <c r="U213" i="7"/>
  <c r="U212" i="7"/>
  <c r="U211" i="7"/>
  <c r="U210" i="7"/>
  <c r="U209" i="7"/>
  <c r="U208" i="7"/>
  <c r="U207" i="7"/>
  <c r="U206" i="7"/>
  <c r="U205" i="7"/>
  <c r="U204" i="7"/>
  <c r="U203" i="7"/>
  <c r="U202" i="7"/>
  <c r="U201" i="7"/>
  <c r="U200" i="7"/>
  <c r="U199" i="7"/>
  <c r="U198" i="7"/>
  <c r="U197" i="7"/>
  <c r="U196" i="7"/>
  <c r="U195" i="7"/>
  <c r="U194" i="7"/>
  <c r="U193" i="7"/>
  <c r="U192" i="7"/>
  <c r="U191" i="7"/>
  <c r="U190" i="7"/>
  <c r="U189" i="7"/>
  <c r="U188" i="7"/>
  <c r="U187" i="7"/>
  <c r="U186" i="7"/>
  <c r="U185" i="7"/>
  <c r="U184" i="7"/>
  <c r="U183" i="7"/>
  <c r="U182" i="7"/>
  <c r="U181" i="7"/>
  <c r="U180" i="7"/>
  <c r="U179" i="7"/>
  <c r="U178" i="7"/>
  <c r="U177" i="7"/>
  <c r="U176" i="7"/>
  <c r="U175" i="7"/>
  <c r="U174" i="7"/>
  <c r="U173" i="7"/>
  <c r="U172" i="7"/>
  <c r="U171" i="7"/>
  <c r="U170" i="7"/>
  <c r="U169" i="7"/>
  <c r="U168" i="7"/>
  <c r="U167" i="7"/>
  <c r="U166" i="7"/>
  <c r="U165" i="7"/>
  <c r="U164" i="7"/>
  <c r="U163" i="7"/>
  <c r="U162" i="7"/>
  <c r="U161" i="7"/>
  <c r="U160" i="7"/>
  <c r="U159" i="7"/>
  <c r="U158" i="7"/>
  <c r="U157" i="7"/>
  <c r="U156" i="7"/>
  <c r="U155" i="7"/>
  <c r="U154" i="7"/>
  <c r="U153" i="7"/>
  <c r="U152" i="7"/>
  <c r="U151" i="7"/>
  <c r="U150" i="7"/>
  <c r="U149" i="7"/>
  <c r="U148" i="7"/>
  <c r="U147" i="7"/>
  <c r="U146" i="7"/>
  <c r="U145" i="7"/>
  <c r="U144" i="7"/>
  <c r="U143" i="7"/>
  <c r="U142" i="7"/>
  <c r="U141" i="7"/>
  <c r="U140" i="7"/>
  <c r="U139" i="7"/>
  <c r="U138" i="7"/>
  <c r="U137" i="7"/>
  <c r="U136" i="7"/>
  <c r="U135" i="7"/>
  <c r="U134" i="7"/>
  <c r="U133" i="7"/>
  <c r="U132" i="7"/>
  <c r="U131" i="7"/>
  <c r="U130" i="7"/>
  <c r="U129" i="7"/>
  <c r="U128" i="7"/>
  <c r="U127" i="7"/>
  <c r="U126" i="7"/>
  <c r="U125" i="7"/>
  <c r="U124" i="7"/>
  <c r="U123" i="7"/>
  <c r="U122" i="7"/>
  <c r="A73" i="18"/>
  <c r="A74" i="18"/>
  <c r="A75" i="18"/>
  <c r="A76" i="18"/>
  <c r="A77" i="18"/>
  <c r="A26" i="18"/>
  <c r="A27" i="18"/>
  <c r="A28" i="18"/>
  <c r="A29" i="18"/>
  <c r="A30" i="18"/>
  <c r="A31" i="18"/>
  <c r="A32" i="18"/>
  <c r="A33" i="18"/>
  <c r="A34" i="18"/>
  <c r="A35" i="18"/>
  <c r="A36"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2" i="18"/>
  <c r="A113" i="18"/>
  <c r="A114" i="18"/>
  <c r="A115" i="18"/>
  <c r="A116" i="18"/>
  <c r="A117" i="18"/>
  <c r="A118" i="18"/>
  <c r="A119" i="18"/>
  <c r="A120" i="18"/>
  <c r="A121" i="18"/>
  <c r="A122" i="18"/>
  <c r="A46" i="18"/>
  <c r="A47" i="18"/>
  <c r="A48" i="18"/>
  <c r="A49" i="18"/>
  <c r="A50" i="18"/>
  <c r="A51" i="18"/>
  <c r="A52" i="18"/>
  <c r="A53" i="18"/>
  <c r="A54" i="18"/>
  <c r="A55" i="18"/>
  <c r="A56" i="18"/>
  <c r="A57" i="18"/>
  <c r="A58" i="18"/>
  <c r="A59" i="18"/>
  <c r="A60" i="18"/>
  <c r="A61" i="18"/>
  <c r="A62" i="18"/>
  <c r="A63" i="18"/>
  <c r="A64" i="18"/>
  <c r="A65" i="18"/>
  <c r="A66" i="18"/>
  <c r="A67" i="18"/>
  <c r="A68" i="18"/>
  <c r="A69" i="18"/>
  <c r="A43" i="18"/>
  <c r="A44" i="18"/>
  <c r="A6" i="7"/>
  <c r="A7" i="7"/>
  <c r="A8" i="7"/>
  <c r="A9" i="7"/>
  <c r="A10" i="7"/>
  <c r="A11" i="7"/>
  <c r="A12" i="7"/>
  <c r="A13" i="7"/>
  <c r="A14" i="7"/>
  <c r="A15" i="7"/>
  <c r="A16" i="7"/>
  <c r="A17" i="7"/>
  <c r="A18" i="7"/>
  <c r="A19" i="7"/>
  <c r="A20" i="7"/>
  <c r="A21" i="7"/>
  <c r="A22" i="7"/>
  <c r="A23" i="7"/>
  <c r="A24"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186" i="7"/>
  <c r="A187" i="7"/>
  <c r="A188" i="7"/>
  <c r="A189" i="7"/>
  <c r="A190" i="7"/>
  <c r="A191" i="7"/>
  <c r="A192" i="7"/>
  <c r="A193" i="7"/>
  <c r="A194" i="7"/>
  <c r="A195" i="7"/>
  <c r="A196" i="7"/>
  <c r="A197" i="7"/>
  <c r="A198" i="7"/>
  <c r="A199" i="7"/>
  <c r="A200" i="7"/>
  <c r="A201" i="7"/>
  <c r="A202" i="7"/>
  <c r="A203" i="7"/>
  <c r="A204" i="7"/>
  <c r="A205" i="7"/>
  <c r="A206" i="7"/>
  <c r="A207" i="7"/>
  <c r="A208" i="7"/>
  <c r="A209" i="7"/>
  <c r="A210" i="7"/>
  <c r="A211" i="7"/>
  <c r="A212" i="7"/>
  <c r="A213" i="7"/>
  <c r="A214" i="7"/>
  <c r="A215" i="7"/>
  <c r="A216" i="7"/>
  <c r="A217" i="7"/>
  <c r="A218" i="7"/>
  <c r="A219" i="7"/>
  <c r="A220" i="7"/>
  <c r="P152" i="7"/>
  <c r="P95" i="7"/>
  <c r="AD116" i="7"/>
  <c r="P120" i="7"/>
  <c r="P119" i="7"/>
  <c r="P171" i="7"/>
  <c r="P196" i="7"/>
  <c r="AD196" i="7"/>
  <c r="AD208" i="7"/>
  <c r="AD108" i="7"/>
  <c r="AD112" i="7"/>
  <c r="AD204" i="7"/>
  <c r="P212" i="7"/>
  <c r="AD216" i="7"/>
  <c r="P136" i="7"/>
  <c r="P144" i="7"/>
  <c r="P45" i="7"/>
  <c r="P140" i="7"/>
  <c r="AD148" i="7"/>
  <c r="AD152" i="7"/>
  <c r="P156" i="7"/>
  <c r="P160" i="7"/>
  <c r="P164" i="7"/>
  <c r="P168" i="7"/>
  <c r="AD176" i="7"/>
  <c r="AD180" i="7"/>
  <c r="P188" i="7"/>
  <c r="AD192" i="7"/>
  <c r="AD136" i="7"/>
  <c r="AD160" i="7"/>
  <c r="P208" i="7"/>
  <c r="AD164" i="7"/>
  <c r="AD156" i="7"/>
  <c r="P112" i="7"/>
  <c r="P216" i="7"/>
  <c r="P180" i="7"/>
  <c r="AD184" i="7"/>
  <c r="P75" i="7"/>
  <c r="P124" i="7"/>
  <c r="P128" i="7"/>
  <c r="P132" i="7"/>
  <c r="AD155" i="7"/>
  <c r="AD187" i="7"/>
  <c r="P108" i="7"/>
  <c r="P176" i="7"/>
  <c r="P192" i="7"/>
  <c r="P172" i="7"/>
  <c r="AD167" i="7"/>
  <c r="AD172" i="7"/>
  <c r="AD199" i="7"/>
  <c r="AD45" i="7"/>
  <c r="P204" i="7"/>
  <c r="P148" i="7"/>
  <c r="AD200" i="7"/>
  <c r="AD132" i="7"/>
  <c r="P151" i="7"/>
  <c r="P211" i="7"/>
  <c r="AD203" i="7"/>
  <c r="AD212" i="7"/>
  <c r="P116" i="7"/>
  <c r="P200" i="7"/>
  <c r="P147" i="7"/>
  <c r="AA172" i="7"/>
  <c r="X172" i="7"/>
  <c r="AA167" i="7"/>
  <c r="X164" i="7"/>
  <c r="AA160" i="7"/>
  <c r="X159" i="7"/>
  <c r="X156" i="7"/>
  <c r="AA155" i="7"/>
  <c r="AA152" i="7"/>
  <c r="AA151" i="7"/>
  <c r="X151" i="7"/>
  <c r="X148" i="7"/>
  <c r="AA147" i="7"/>
  <c r="AA144" i="7"/>
  <c r="AA143" i="7"/>
  <c r="X143" i="7"/>
  <c r="X140" i="7"/>
  <c r="AA136" i="7"/>
  <c r="X136" i="7"/>
  <c r="Z135" i="7"/>
  <c r="X135" i="7"/>
  <c r="X132" i="7"/>
  <c r="AA116" i="7"/>
  <c r="X116" i="7"/>
  <c r="AA115" i="7"/>
  <c r="X112" i="7"/>
  <c r="AA108" i="7"/>
  <c r="X108" i="7"/>
  <c r="AA107" i="7"/>
  <c r="X107" i="7"/>
  <c r="AA95" i="7"/>
  <c r="X95" i="7"/>
  <c r="X75" i="7"/>
  <c r="AA45" i="7"/>
  <c r="X45" i="7"/>
  <c r="AA35" i="7"/>
  <c r="X35" i="7"/>
  <c r="H121" i="7"/>
  <c r="H125" i="7"/>
  <c r="H126" i="7"/>
  <c r="H129" i="7"/>
  <c r="H158" i="7"/>
  <c r="I122" i="7"/>
  <c r="I126" i="7"/>
  <c r="H122" i="7"/>
  <c r="Y107" i="7"/>
  <c r="AB112" i="7"/>
  <c r="Y112" i="7"/>
  <c r="AB116" i="7"/>
  <c r="Y116" i="7"/>
  <c r="Y132" i="7"/>
  <c r="AB132" i="7"/>
  <c r="Y135" i="7"/>
  <c r="Y137" i="7"/>
  <c r="AB143" i="7"/>
  <c r="AB147" i="7"/>
  <c r="Y149" i="7"/>
  <c r="AB151" i="7"/>
  <c r="Y155" i="7"/>
  <c r="AB157" i="7"/>
  <c r="AB159" i="7"/>
  <c r="AB163" i="7"/>
  <c r="Y167" i="7"/>
  <c r="Y171" i="7"/>
  <c r="Z95" i="7"/>
  <c r="I107" i="7"/>
  <c r="I109" i="7"/>
  <c r="Z112" i="7"/>
  <c r="Z116" i="7"/>
  <c r="I116" i="7"/>
  <c r="Z132" i="7"/>
  <c r="I134" i="7"/>
  <c r="I137" i="7"/>
  <c r="I141" i="7"/>
  <c r="I143" i="7"/>
  <c r="I147" i="7"/>
  <c r="Z148" i="7"/>
  <c r="I149" i="7"/>
  <c r="I151" i="7"/>
  <c r="Z153" i="7"/>
  <c r="I155" i="7"/>
  <c r="I157" i="7"/>
  <c r="I159" i="7"/>
  <c r="I160" i="7"/>
  <c r="I163" i="7"/>
  <c r="I165" i="7"/>
  <c r="I169" i="7"/>
  <c r="Z171" i="7"/>
  <c r="I173" i="7"/>
  <c r="W45" i="7"/>
  <c r="H107" i="7"/>
  <c r="AC107" i="7"/>
  <c r="W107" i="7"/>
  <c r="H108" i="7"/>
  <c r="AC108" i="7"/>
  <c r="W108" i="7"/>
  <c r="H112" i="7"/>
  <c r="AC112" i="7"/>
  <c r="W112" i="7"/>
  <c r="H114" i="7"/>
  <c r="W115" i="7"/>
  <c r="H115" i="7"/>
  <c r="AC115" i="7"/>
  <c r="H118" i="7"/>
  <c r="AC118" i="7"/>
  <c r="W131" i="7"/>
  <c r="W132" i="7"/>
  <c r="H132" i="7"/>
  <c r="AC132" i="7"/>
  <c r="W134" i="7"/>
  <c r="H135" i="7"/>
  <c r="AC135" i="7"/>
  <c r="W135" i="7"/>
  <c r="I135" i="7"/>
  <c r="AA135" i="7"/>
  <c r="H136" i="7"/>
  <c r="AC136" i="7"/>
  <c r="W136" i="7"/>
  <c r="H141" i="7"/>
  <c r="H142" i="7"/>
  <c r="W144" i="7"/>
  <c r="H145" i="7"/>
  <c r="H146" i="7"/>
  <c r="H149" i="7"/>
  <c r="H150" i="7"/>
  <c r="W152" i="7"/>
  <c r="H153" i="7"/>
  <c r="AC153" i="7"/>
  <c r="H154" i="7"/>
  <c r="W155" i="7"/>
  <c r="H157" i="7"/>
  <c r="W160" i="7"/>
  <c r="H161" i="7"/>
  <c r="H162" i="7"/>
  <c r="W163" i="7"/>
  <c r="H163" i="7"/>
  <c r="AC163" i="7"/>
  <c r="H165" i="7"/>
  <c r="W167" i="7"/>
  <c r="H167" i="7"/>
  <c r="AC167" i="7"/>
  <c r="H171" i="7"/>
  <c r="AC171" i="7"/>
  <c r="W171" i="7"/>
  <c r="W172" i="7"/>
  <c r="H172" i="7"/>
  <c r="AC172" i="7"/>
  <c r="W173" i="7"/>
  <c r="I130" i="7"/>
  <c r="D217" i="7"/>
  <c r="D189" i="7"/>
  <c r="E176" i="7"/>
  <c r="E178" i="7"/>
  <c r="E179" i="7"/>
  <c r="E180" i="7"/>
  <c r="E182" i="7"/>
  <c r="E183" i="7"/>
  <c r="E184" i="7"/>
  <c r="E186" i="7"/>
  <c r="E187" i="7"/>
  <c r="E188" i="7"/>
  <c r="E190" i="7"/>
  <c r="E191" i="7"/>
  <c r="E192" i="7"/>
  <c r="E194" i="7"/>
  <c r="E195" i="7"/>
  <c r="E196" i="7"/>
  <c r="Z196" i="7"/>
  <c r="E198" i="7"/>
  <c r="E199" i="7"/>
  <c r="E200" i="7"/>
  <c r="E202" i="7"/>
  <c r="E203" i="7"/>
  <c r="E204" i="7"/>
  <c r="Z204" i="7"/>
  <c r="E206" i="7"/>
  <c r="E207" i="7"/>
  <c r="Z207" i="7"/>
  <c r="E208" i="7"/>
  <c r="E210" i="7"/>
  <c r="E211" i="7"/>
  <c r="E212" i="7"/>
  <c r="E214" i="7"/>
  <c r="E215" i="7"/>
  <c r="Z215" i="7"/>
  <c r="E216" i="7"/>
  <c r="E175" i="7"/>
  <c r="B176" i="7"/>
  <c r="C176" i="7"/>
  <c r="D176" i="7"/>
  <c r="Y176" i="7"/>
  <c r="F176" i="7"/>
  <c r="AA176" i="7"/>
  <c r="B177" i="7"/>
  <c r="C177" i="7"/>
  <c r="X177" i="7"/>
  <c r="D177" i="7"/>
  <c r="F177" i="7"/>
  <c r="E177" i="7"/>
  <c r="I177" i="7"/>
  <c r="B178" i="7"/>
  <c r="C178" i="7"/>
  <c r="X178" i="7"/>
  <c r="D178" i="7"/>
  <c r="Y178" i="7"/>
  <c r="F178" i="7"/>
  <c r="B179" i="7"/>
  <c r="C179" i="7"/>
  <c r="X179" i="7"/>
  <c r="D179" i="7"/>
  <c r="G179" i="7"/>
  <c r="AB179" i="7"/>
  <c r="B180" i="7"/>
  <c r="C180" i="7"/>
  <c r="X180" i="7"/>
  <c r="D180" i="7"/>
  <c r="F180" i="7"/>
  <c r="AA180" i="7"/>
  <c r="B181" i="7"/>
  <c r="C181" i="7"/>
  <c r="H181" i="7"/>
  <c r="D181" i="7"/>
  <c r="B182" i="7"/>
  <c r="C182" i="7"/>
  <c r="F182" i="7"/>
  <c r="I182" i="7"/>
  <c r="B183" i="7"/>
  <c r="D183" i="7"/>
  <c r="F183" i="7"/>
  <c r="AA183" i="7"/>
  <c r="C184" i="7"/>
  <c r="X184" i="7"/>
  <c r="D184" i="7"/>
  <c r="F184" i="7"/>
  <c r="AA184" i="7"/>
  <c r="B185" i="7"/>
  <c r="C185" i="7"/>
  <c r="D185" i="7"/>
  <c r="F185" i="7"/>
  <c r="AA185" i="7"/>
  <c r="B186" i="7"/>
  <c r="W186" i="7"/>
  <c r="C186" i="7"/>
  <c r="D186" i="7"/>
  <c r="F186" i="7"/>
  <c r="B187" i="7"/>
  <c r="C187" i="7"/>
  <c r="D187" i="7"/>
  <c r="B188" i="7"/>
  <c r="W188" i="7"/>
  <c r="C188" i="7"/>
  <c r="X188" i="7"/>
  <c r="D188" i="7"/>
  <c r="Y188" i="7"/>
  <c r="F188" i="7"/>
  <c r="AA188" i="7"/>
  <c r="B189" i="7"/>
  <c r="C189" i="7"/>
  <c r="F189" i="7"/>
  <c r="B190" i="7"/>
  <c r="C190" i="7"/>
  <c r="D190" i="7"/>
  <c r="F190" i="7"/>
  <c r="B191" i="7"/>
  <c r="C191" i="7"/>
  <c r="H191" i="7"/>
  <c r="AC191" i="7"/>
  <c r="X191" i="7"/>
  <c r="F191" i="7"/>
  <c r="B192" i="7"/>
  <c r="D192" i="7"/>
  <c r="F192" i="7"/>
  <c r="C193" i="7"/>
  <c r="D193" i="7"/>
  <c r="F193" i="7"/>
  <c r="B194" i="7"/>
  <c r="C194" i="7"/>
  <c r="H194" i="7"/>
  <c r="AC194" i="7"/>
  <c r="D194" i="7"/>
  <c r="F194" i="7"/>
  <c r="C195" i="7"/>
  <c r="X195" i="7"/>
  <c r="D195" i="7"/>
  <c r="F195" i="7"/>
  <c r="AA195" i="7"/>
  <c r="B196" i="7"/>
  <c r="D196" i="7"/>
  <c r="F196" i="7"/>
  <c r="AA196" i="7"/>
  <c r="B197" i="7"/>
  <c r="C197" i="7"/>
  <c r="X197" i="7"/>
  <c r="F197" i="7"/>
  <c r="B198" i="7"/>
  <c r="D198" i="7"/>
  <c r="F198" i="7"/>
  <c r="AA198" i="7"/>
  <c r="C199" i="7"/>
  <c r="D199" i="7"/>
  <c r="F199" i="7"/>
  <c r="AA199" i="7"/>
  <c r="B200" i="7"/>
  <c r="D200" i="7"/>
  <c r="G200" i="7"/>
  <c r="AB200" i="7"/>
  <c r="F200" i="7"/>
  <c r="AA200" i="7"/>
  <c r="B201" i="7"/>
  <c r="W201" i="7"/>
  <c r="C201" i="7"/>
  <c r="F201" i="7"/>
  <c r="AA201" i="7"/>
  <c r="B202" i="7"/>
  <c r="C202" i="7"/>
  <c r="D202" i="7"/>
  <c r="F202" i="7"/>
  <c r="C203" i="7"/>
  <c r="X203" i="7"/>
  <c r="D203" i="7"/>
  <c r="F203" i="7"/>
  <c r="AA203" i="7"/>
  <c r="B204" i="7"/>
  <c r="W204" i="7"/>
  <c r="D204" i="7"/>
  <c r="Y204" i="7"/>
  <c r="F204" i="7"/>
  <c r="AA204" i="7"/>
  <c r="B205" i="7"/>
  <c r="C205" i="7"/>
  <c r="B206" i="7"/>
  <c r="C206" i="7"/>
  <c r="H206" i="7"/>
  <c r="AC206" i="7"/>
  <c r="D206" i="7"/>
  <c r="F206" i="7"/>
  <c r="C207" i="7"/>
  <c r="X207" i="7"/>
  <c r="D207" i="7"/>
  <c r="Y207" i="7"/>
  <c r="F207" i="7"/>
  <c r="AA207" i="7"/>
  <c r="B208" i="7"/>
  <c r="D208" i="7"/>
  <c r="F208" i="7"/>
  <c r="AA208" i="7"/>
  <c r="B209" i="7"/>
  <c r="C209" i="7"/>
  <c r="F209" i="7"/>
  <c r="B210" i="7"/>
  <c r="C210" i="7"/>
  <c r="D210" i="7"/>
  <c r="F210" i="7"/>
  <c r="C211" i="7"/>
  <c r="X211" i="7"/>
  <c r="D211" i="7"/>
  <c r="G211" i="7"/>
  <c r="AB211" i="7"/>
  <c r="F211" i="7"/>
  <c r="AA211" i="7"/>
  <c r="B212" i="7"/>
  <c r="D212" i="7"/>
  <c r="F212" i="7"/>
  <c r="AA212" i="7"/>
  <c r="B213" i="7"/>
  <c r="F213" i="7"/>
  <c r="B214" i="7"/>
  <c r="C214" i="7"/>
  <c r="H214" i="7"/>
  <c r="AC214" i="7"/>
  <c r="D214" i="7"/>
  <c r="F214" i="7"/>
  <c r="AA214" i="7"/>
  <c r="C215" i="7"/>
  <c r="D215" i="7"/>
  <c r="Y215" i="7"/>
  <c r="F215" i="7"/>
  <c r="AA215" i="7"/>
  <c r="B216" i="7"/>
  <c r="D216" i="7"/>
  <c r="F216" i="7"/>
  <c r="AA216" i="7"/>
  <c r="B217" i="7"/>
  <c r="C217" i="7"/>
  <c r="X217" i="7"/>
  <c r="B175" i="7"/>
  <c r="C175" i="7"/>
  <c r="H175" i="7"/>
  <c r="AC175" i="7"/>
  <c r="X175" i="7"/>
  <c r="D175" i="7"/>
  <c r="F175" i="7"/>
  <c r="AA175" i="7"/>
  <c r="W217" i="7"/>
  <c r="H217" i="7"/>
  <c r="AC217" i="7"/>
  <c r="H209" i="7"/>
  <c r="G207" i="7"/>
  <c r="AB207" i="7"/>
  <c r="Y199" i="7"/>
  <c r="Y193" i="7"/>
  <c r="W191" i="7"/>
  <c r="W176" i="7"/>
  <c r="I215" i="7"/>
  <c r="Z211" i="7"/>
  <c r="I211" i="7"/>
  <c r="I207" i="7"/>
  <c r="Z203" i="7"/>
  <c r="Z199" i="7"/>
  <c r="Z195" i="7"/>
  <c r="Z187" i="7"/>
  <c r="Z183" i="7"/>
  <c r="Z179" i="7"/>
  <c r="Y189" i="7"/>
  <c r="Y175" i="7"/>
  <c r="G216" i="7"/>
  <c r="AB216" i="7"/>
  <c r="Y216" i="7"/>
  <c r="W214" i="7"/>
  <c r="W210" i="7"/>
  <c r="G208" i="7"/>
  <c r="AB208" i="7"/>
  <c r="Y208" i="7"/>
  <c r="Y200" i="7"/>
  <c r="H198" i="7"/>
  <c r="AC198" i="7"/>
  <c r="W198" i="7"/>
  <c r="Y194" i="7"/>
  <c r="G192" i="7"/>
  <c r="AB192" i="7"/>
  <c r="Y192" i="7"/>
  <c r="W187" i="7"/>
  <c r="Y185" i="7"/>
  <c r="Y183" i="7"/>
  <c r="W181" i="7"/>
  <c r="W179" i="7"/>
  <c r="H179" i="7"/>
  <c r="AC179" i="7"/>
  <c r="Y177" i="7"/>
  <c r="I175" i="7"/>
  <c r="I214" i="7"/>
  <c r="Z214" i="7"/>
  <c r="Z210" i="7"/>
  <c r="Z206" i="7"/>
  <c r="Z202" i="7"/>
  <c r="I202" i="7"/>
  <c r="I198" i="7"/>
  <c r="Z198" i="7"/>
  <c r="I194" i="7"/>
  <c r="Z194" i="7"/>
  <c r="Z190" i="7"/>
  <c r="I190" i="7"/>
  <c r="I186" i="7"/>
  <c r="Z186" i="7"/>
  <c r="Z182" i="7"/>
  <c r="I178" i="7"/>
  <c r="Z178" i="7"/>
  <c r="Y217" i="7"/>
  <c r="F217" i="7"/>
  <c r="AA217" i="7"/>
  <c r="C216" i="7"/>
  <c r="X216" i="7"/>
  <c r="B215" i="7"/>
  <c r="D213" i="7"/>
  <c r="Y213" i="7"/>
  <c r="C212" i="7"/>
  <c r="X212" i="7"/>
  <c r="B211" i="7"/>
  <c r="D209" i="7"/>
  <c r="C208" i="7"/>
  <c r="X208" i="7"/>
  <c r="B207" i="7"/>
  <c r="W207" i="7"/>
  <c r="D205" i="7"/>
  <c r="C204" i="7"/>
  <c r="X204" i="7"/>
  <c r="B203" i="7"/>
  <c r="D201" i="7"/>
  <c r="C200" i="7"/>
  <c r="X200" i="7"/>
  <c r="B199" i="7"/>
  <c r="W199" i="7"/>
  <c r="D197" i="7"/>
  <c r="C196" i="7"/>
  <c r="X196" i="7"/>
  <c r="B195" i="7"/>
  <c r="X194" i="7"/>
  <c r="B193" i="7"/>
  <c r="W193" i="7"/>
  <c r="C192" i="7"/>
  <c r="X192" i="7"/>
  <c r="D191" i="7"/>
  <c r="F187" i="7"/>
  <c r="AA187" i="7"/>
  <c r="B184" i="7"/>
  <c r="W184" i="7"/>
  <c r="C183" i="7"/>
  <c r="X183" i="7"/>
  <c r="D182" i="7"/>
  <c r="Y182" i="7"/>
  <c r="F181" i="7"/>
  <c r="AA181" i="7"/>
  <c r="Y180" i="7"/>
  <c r="F179" i="7"/>
  <c r="AA179" i="7"/>
  <c r="W178" i="7"/>
  <c r="G176" i="7"/>
  <c r="AB176" i="7"/>
  <c r="E217" i="7"/>
  <c r="Z217" i="7"/>
  <c r="E213" i="7"/>
  <c r="I213" i="7"/>
  <c r="E209" i="7"/>
  <c r="E205" i="7"/>
  <c r="Z205" i="7"/>
  <c r="E201" i="7"/>
  <c r="E197" i="7"/>
  <c r="I197" i="7"/>
  <c r="E193" i="7"/>
  <c r="Z193" i="7"/>
  <c r="E189" i="7"/>
  <c r="I189" i="7"/>
  <c r="E185" i="7"/>
  <c r="E181" i="7"/>
  <c r="G181" i="7"/>
  <c r="AB181" i="7"/>
  <c r="G177" i="7"/>
  <c r="AB177" i="7"/>
  <c r="W216" i="7"/>
  <c r="H216" i="7"/>
  <c r="AC216" i="7"/>
  <c r="W212" i="7"/>
  <c r="H212" i="7"/>
  <c r="AC212" i="7"/>
  <c r="Y210" i="7"/>
  <c r="W208" i="7"/>
  <c r="Y206" i="7"/>
  <c r="G206" i="7"/>
  <c r="AB206" i="7"/>
  <c r="H204" i="7"/>
  <c r="AC204" i="7"/>
  <c r="G202" i="7"/>
  <c r="AB202" i="7"/>
  <c r="Y202" i="7"/>
  <c r="W200" i="7"/>
  <c r="H200" i="7"/>
  <c r="AC200" i="7"/>
  <c r="G198" i="7"/>
  <c r="AB198" i="7"/>
  <c r="W196" i="7"/>
  <c r="H196" i="7"/>
  <c r="AC196" i="7"/>
  <c r="W194" i="7"/>
  <c r="G190" i="7"/>
  <c r="AB190" i="7"/>
  <c r="Y190" i="7"/>
  <c r="W189" i="7"/>
  <c r="H189" i="7"/>
  <c r="AC189" i="7"/>
  <c r="G187" i="7"/>
  <c r="AB187" i="7"/>
  <c r="Y187" i="7"/>
  <c r="W183" i="7"/>
  <c r="Y181" i="7"/>
  <c r="Y179" i="7"/>
  <c r="W177" i="7"/>
  <c r="I216" i="7"/>
  <c r="Z216" i="7"/>
  <c r="Z212" i="7"/>
  <c r="Z208" i="7"/>
  <c r="I204" i="7"/>
  <c r="I200" i="7"/>
  <c r="Z200" i="7"/>
  <c r="I196" i="7"/>
  <c r="Z192" i="7"/>
  <c r="Z188" i="7"/>
  <c r="I188" i="7"/>
  <c r="Z184" i="7"/>
  <c r="Z180" i="7"/>
  <c r="I180" i="7"/>
  <c r="I176" i="7"/>
  <c r="Z176" i="7"/>
  <c r="Y191" i="7"/>
  <c r="Y197" i="7"/>
  <c r="W203" i="7"/>
  <c r="G213" i="7"/>
  <c r="AB213" i="7"/>
  <c r="Z185" i="7"/>
  <c r="G182" i="7"/>
  <c r="AB182" i="7"/>
  <c r="I179" i="7"/>
  <c r="Z177" i="7"/>
  <c r="Z201" i="7"/>
  <c r="Z197" i="7"/>
  <c r="Z213" i="7"/>
  <c r="Y209" i="7"/>
  <c r="W215" i="7"/>
  <c r="G185" i="7"/>
  <c r="AB185" i="7"/>
  <c r="AA65" i="7"/>
  <c r="I123" i="7"/>
  <c r="X214" i="7"/>
  <c r="I205" i="7"/>
  <c r="H203" i="7"/>
  <c r="AC203" i="7"/>
  <c r="I217" i="7"/>
  <c r="H177" i="7"/>
  <c r="AC177" i="7"/>
  <c r="H183" i="7"/>
  <c r="AC183" i="7"/>
  <c r="W175" i="7"/>
  <c r="H186" i="7"/>
  <c r="AC186" i="7"/>
  <c r="W206" i="7"/>
  <c r="G178" i="7"/>
  <c r="AB178" i="7"/>
  <c r="H201" i="7"/>
  <c r="AC201" i="7"/>
  <c r="G215" i="7"/>
  <c r="AB215" i="7"/>
  <c r="AA210" i="7"/>
  <c r="X210" i="7"/>
  <c r="X206" i="7"/>
  <c r="AA193" i="7"/>
  <c r="G175" i="7"/>
  <c r="AB175" i="7"/>
  <c r="I212" i="7"/>
  <c r="I210" i="7"/>
  <c r="G199" i="7"/>
  <c r="AB199" i="7"/>
  <c r="G194" i="7"/>
  <c r="AB194" i="7"/>
  <c r="G191" i="7"/>
  <c r="AB191" i="7"/>
  <c r="G188" i="7"/>
  <c r="AB188" i="7"/>
  <c r="I183" i="7"/>
  <c r="W159" i="7"/>
  <c r="AC145" i="7"/>
  <c r="AC114" i="7"/>
  <c r="Z170" i="7"/>
  <c r="I164" i="7"/>
  <c r="AB130" i="7"/>
  <c r="AA142" i="7"/>
  <c r="P217" i="7"/>
  <c r="H207" i="7"/>
  <c r="AC207" i="7"/>
  <c r="I185" i="7"/>
  <c r="I201" i="7"/>
  <c r="I209" i="7"/>
  <c r="I203" i="7"/>
  <c r="AA189" i="7"/>
  <c r="AA178" i="7"/>
  <c r="W158" i="7"/>
  <c r="W114" i="7"/>
  <c r="I150" i="7"/>
  <c r="Z146" i="7"/>
  <c r="Y174" i="7"/>
  <c r="AB153" i="7"/>
  <c r="AA112" i="7"/>
  <c r="X114" i="7"/>
  <c r="H219" i="7"/>
  <c r="H128" i="7"/>
  <c r="H124" i="7"/>
  <c r="H123" i="7"/>
  <c r="H119" i="7"/>
  <c r="G25" i="7"/>
  <c r="G35" i="7"/>
  <c r="AB35" i="7"/>
  <c r="H35" i="7"/>
  <c r="AC35" i="7"/>
  <c r="I45" i="7"/>
  <c r="G45" i="7"/>
  <c r="AB45" i="7"/>
  <c r="G65" i="7"/>
  <c r="AB65" i="7"/>
  <c r="G75" i="7"/>
  <c r="AB75" i="7"/>
  <c r="H75" i="7"/>
  <c r="AC75" i="7"/>
  <c r="G85" i="7"/>
  <c r="I187" i="7"/>
  <c r="I184" i="7"/>
  <c r="G205" i="7"/>
  <c r="AB205" i="7"/>
  <c r="I195" i="7"/>
  <c r="AA190" i="7"/>
  <c r="X190" i="7"/>
  <c r="AC181" i="7"/>
  <c r="AC161" i="7"/>
  <c r="AC149" i="7"/>
  <c r="AC142" i="7"/>
  <c r="I172" i="7"/>
  <c r="I167" i="7"/>
  <c r="Z162" i="7"/>
  <c r="I144" i="7"/>
  <c r="Y195" i="7"/>
  <c r="G195" i="7"/>
  <c r="AB195" i="7"/>
  <c r="W95" i="7"/>
  <c r="H95" i="7"/>
  <c r="AC95" i="7"/>
  <c r="H109" i="7"/>
  <c r="AC109" i="7"/>
  <c r="W109" i="7"/>
  <c r="W116" i="7"/>
  <c r="H116" i="7"/>
  <c r="AC116" i="7"/>
  <c r="H117" i="7"/>
  <c r="AC117" i="7"/>
  <c r="X117" i="7"/>
  <c r="W130" i="7"/>
  <c r="H130" i="7"/>
  <c r="AC130" i="7"/>
  <c r="I132" i="7"/>
  <c r="AA132" i="7"/>
  <c r="W137" i="7"/>
  <c r="H137" i="7"/>
  <c r="AC137" i="7"/>
  <c r="H138" i="7"/>
  <c r="AC138" i="7"/>
  <c r="X138" i="7"/>
  <c r="H143" i="7"/>
  <c r="AC143" i="7"/>
  <c r="W143" i="7"/>
  <c r="H144" i="7"/>
  <c r="AC144" i="7"/>
  <c r="X144" i="7"/>
  <c r="AA145" i="7"/>
  <c r="I145" i="7"/>
  <c r="H148" i="7"/>
  <c r="AC148" i="7"/>
  <c r="W148" i="7"/>
  <c r="X152" i="7"/>
  <c r="H152" i="7"/>
  <c r="AC152" i="7"/>
  <c r="H160" i="7"/>
  <c r="AC160" i="7"/>
  <c r="X160" i="7"/>
  <c r="W169" i="7"/>
  <c r="H169" i="7"/>
  <c r="AC169" i="7"/>
  <c r="G164" i="7"/>
  <c r="AB164" i="7"/>
  <c r="Y164" i="7"/>
  <c r="G154" i="7"/>
  <c r="AB154" i="7"/>
  <c r="Y154" i="7"/>
  <c r="G150" i="7"/>
  <c r="AB150" i="7"/>
  <c r="Y150" i="7"/>
  <c r="G172" i="7"/>
  <c r="AB172" i="7"/>
  <c r="Y172" i="7"/>
  <c r="I138" i="7"/>
  <c r="Z138" i="7"/>
  <c r="Z136" i="7"/>
  <c r="I136" i="7"/>
  <c r="Z140" i="7"/>
  <c r="I140" i="7"/>
  <c r="Z156" i="7"/>
  <c r="I156" i="7"/>
  <c r="Z154" i="7"/>
  <c r="I154" i="7"/>
  <c r="I152" i="7"/>
  <c r="Z152" i="7"/>
  <c r="I148" i="7"/>
  <c r="Z142" i="7"/>
  <c r="I142" i="7"/>
  <c r="I174" i="7"/>
  <c r="X15" i="7"/>
  <c r="AA15" i="7"/>
  <c r="P25" i="7"/>
  <c r="Z25" i="7"/>
  <c r="Y55" i="7"/>
  <c r="X55" i="7"/>
  <c r="Z55" i="7"/>
  <c r="Y85" i="7"/>
  <c r="AB85" i="7"/>
  <c r="Z85" i="7"/>
  <c r="W85" i="7"/>
  <c r="AD109" i="7"/>
  <c r="AB109" i="7"/>
  <c r="Y109" i="7"/>
  <c r="Z109" i="7"/>
  <c r="AA110" i="7"/>
  <c r="W110" i="7"/>
  <c r="AD117" i="7"/>
  <c r="AA117" i="7"/>
  <c r="X118" i="7"/>
  <c r="W118" i="7"/>
  <c r="AB118" i="7"/>
  <c r="Z118" i="7"/>
  <c r="Z130" i="7"/>
  <c r="Y130" i="7"/>
  <c r="X130" i="7"/>
  <c r="P134" i="7"/>
  <c r="AD134" i="7"/>
  <c r="AA134" i="7"/>
  <c r="X134" i="7"/>
  <c r="AD137" i="7"/>
  <c r="AA137" i="7"/>
  <c r="AB137" i="7"/>
  <c r="Z137" i="7"/>
  <c r="P138" i="7"/>
  <c r="W138" i="7"/>
  <c r="AA138" i="7"/>
  <c r="P141" i="7"/>
  <c r="AD141" i="7"/>
  <c r="X141" i="7"/>
  <c r="Y141" i="7"/>
  <c r="W141" i="7"/>
  <c r="Z141" i="7"/>
  <c r="P145" i="7"/>
  <c r="AB145" i="7"/>
  <c r="AD145" i="7"/>
  <c r="Z145" i="7"/>
  <c r="W145" i="7"/>
  <c r="W146" i="7"/>
  <c r="AA146" i="7"/>
  <c r="P149" i="7"/>
  <c r="Z149" i="7"/>
  <c r="W149" i="7"/>
  <c r="AA150" i="7"/>
  <c r="W150" i="7"/>
  <c r="AA153" i="7"/>
  <c r="P153" i="7"/>
  <c r="Y153" i="7"/>
  <c r="AD153" i="7"/>
  <c r="W153" i="7"/>
  <c r="P157" i="7"/>
  <c r="Y157" i="7"/>
  <c r="Z157" i="7"/>
  <c r="AD161" i="7"/>
  <c r="P161" i="7"/>
  <c r="X161" i="7"/>
  <c r="Z161" i="7"/>
  <c r="AB161" i="7"/>
  <c r="W161" i="7"/>
  <c r="AA162" i="7"/>
  <c r="W162" i="7"/>
  <c r="AD165" i="7"/>
  <c r="Z165" i="7"/>
  <c r="Y165" i="7"/>
  <c r="W165" i="7"/>
  <c r="P169" i="7"/>
  <c r="Y169" i="7"/>
  <c r="AB169" i="7"/>
  <c r="Z169" i="7"/>
  <c r="AA169" i="7"/>
  <c r="P170" i="7"/>
  <c r="W170" i="7"/>
  <c r="AD173" i="7"/>
  <c r="Z173" i="7"/>
  <c r="Y173" i="7"/>
  <c r="AB173" i="7"/>
  <c r="P177" i="7"/>
  <c r="AD177" i="7"/>
  <c r="AD181" i="7"/>
  <c r="X181" i="7"/>
  <c r="AA182" i="7"/>
  <c r="AD182" i="7"/>
  <c r="X182" i="7"/>
  <c r="P185" i="7"/>
  <c r="X185" i="7"/>
  <c r="X186" i="7"/>
  <c r="AA186" i="7"/>
  <c r="P189" i="7"/>
  <c r="X189" i="7"/>
  <c r="AD189" i="7"/>
  <c r="P193" i="7"/>
  <c r="AD193" i="7"/>
  <c r="AD194" i="7"/>
  <c r="AA194" i="7"/>
  <c r="P197" i="7"/>
  <c r="AD197" i="7"/>
  <c r="AA197" i="7"/>
  <c r="AD201" i="7"/>
  <c r="P201" i="7"/>
  <c r="X201" i="7"/>
  <c r="X202" i="7"/>
  <c r="AA202" i="7"/>
  <c r="AD205" i="7"/>
  <c r="W205" i="7"/>
  <c r="P209" i="7"/>
  <c r="AD209" i="7"/>
  <c r="W209" i="7"/>
  <c r="AD213" i="7"/>
  <c r="W213" i="7"/>
  <c r="P213" i="7"/>
  <c r="AA213" i="7"/>
  <c r="G201" i="7"/>
  <c r="AB201" i="7"/>
  <c r="Y201" i="7"/>
  <c r="I181" i="7"/>
  <c r="Y205" i="7"/>
  <c r="H184" i="7"/>
  <c r="AC184" i="7"/>
  <c r="I208" i="7"/>
  <c r="G197" i="7"/>
  <c r="AB197" i="7"/>
  <c r="G204" i="7"/>
  <c r="AB204" i="7"/>
  <c r="Z191" i="7"/>
  <c r="I199" i="7"/>
  <c r="Y211" i="7"/>
  <c r="G180" i="7"/>
  <c r="AB180" i="7"/>
  <c r="H180" i="7"/>
  <c r="AC180" i="7"/>
  <c r="W180" i="7"/>
  <c r="H147" i="7"/>
  <c r="P85" i="7"/>
  <c r="H208" i="7"/>
  <c r="AC208" i="7"/>
  <c r="G209" i="7"/>
  <c r="AB209" i="7"/>
  <c r="G217" i="7"/>
  <c r="AB217" i="7"/>
  <c r="G210" i="7"/>
  <c r="AB210" i="7"/>
  <c r="G193" i="7"/>
  <c r="AB193" i="7"/>
  <c r="Z175" i="7"/>
  <c r="G183" i="7"/>
  <c r="AB183" i="7"/>
  <c r="H210" i="7"/>
  <c r="AC210" i="7"/>
  <c r="H151" i="7"/>
  <c r="AC151" i="7"/>
  <c r="G5" i="7"/>
  <c r="I5" i="7"/>
  <c r="Z15" i="7"/>
  <c r="I15" i="7"/>
  <c r="AA25" i="7"/>
  <c r="I25" i="7"/>
  <c r="X131" i="7"/>
  <c r="X209" i="7"/>
  <c r="W202" i="7"/>
  <c r="AC150" i="7"/>
  <c r="AC55" i="7"/>
  <c r="AA177" i="7"/>
  <c r="AC165" i="7"/>
  <c r="AC162" i="7"/>
  <c r="AC146" i="7"/>
  <c r="AC25" i="7"/>
  <c r="G15" i="7"/>
  <c r="AC209" i="7"/>
  <c r="H213" i="7"/>
  <c r="AC213" i="7"/>
  <c r="AA209" i="7"/>
  <c r="Y198" i="7"/>
  <c r="H178" i="7"/>
  <c r="AC178" i="7"/>
  <c r="AC157" i="7"/>
  <c r="AC154" i="7"/>
  <c r="AC141" i="7"/>
  <c r="AC158" i="7"/>
  <c r="G218" i="7"/>
  <c r="H218" i="7"/>
  <c r="X176" i="7"/>
  <c r="H176" i="7"/>
  <c r="AC176" i="7"/>
  <c r="Y203" i="7"/>
  <c r="G203" i="7"/>
  <c r="AB203" i="7"/>
  <c r="AA191" i="7"/>
  <c r="I191" i="7"/>
  <c r="W190" i="7"/>
  <c r="H190" i="7"/>
  <c r="AC190" i="7"/>
  <c r="W195" i="7"/>
  <c r="H195" i="7"/>
  <c r="AC195" i="7"/>
  <c r="Z181" i="7"/>
  <c r="H202" i="7"/>
  <c r="AC202" i="7"/>
  <c r="X215" i="7"/>
  <c r="H215" i="7"/>
  <c r="AC215" i="7"/>
  <c r="Y214" i="7"/>
  <c r="G214" i="7"/>
  <c r="AB214" i="7"/>
  <c r="Y212" i="7"/>
  <c r="G212" i="7"/>
  <c r="AB212" i="7"/>
  <c r="X205" i="7"/>
  <c r="H205" i="7"/>
  <c r="AC205" i="7"/>
  <c r="X199" i="7"/>
  <c r="H199" i="7"/>
  <c r="AC199" i="7"/>
  <c r="W197" i="7"/>
  <c r="H197" i="7"/>
  <c r="AC197" i="7"/>
  <c r="Y196" i="7"/>
  <c r="G196" i="7"/>
  <c r="AB196" i="7"/>
  <c r="AA192" i="7"/>
  <c r="I192" i="7"/>
  <c r="H192" i="7"/>
  <c r="AC192" i="7"/>
  <c r="W192" i="7"/>
  <c r="H188" i="7"/>
  <c r="AC188" i="7"/>
  <c r="W211" i="7"/>
  <c r="H211" i="7"/>
  <c r="AC211" i="7"/>
  <c r="AA206" i="7"/>
  <c r="I206" i="7"/>
  <c r="X193" i="7"/>
  <c r="H193" i="7"/>
  <c r="AC193" i="7"/>
  <c r="X187" i="7"/>
  <c r="H187" i="7"/>
  <c r="AC187" i="7"/>
  <c r="Y186" i="7"/>
  <c r="G186" i="7"/>
  <c r="AB186" i="7"/>
  <c r="W185" i="7"/>
  <c r="H185" i="7"/>
  <c r="AC185" i="7"/>
  <c r="Y184" i="7"/>
  <c r="G184" i="7"/>
  <c r="AB184" i="7"/>
  <c r="H182" i="7"/>
  <c r="AC182" i="7"/>
  <c r="W182" i="7"/>
  <c r="W164" i="7"/>
  <c r="H156" i="7"/>
  <c r="AC156" i="7"/>
  <c r="H140" i="7"/>
  <c r="AC140" i="7"/>
  <c r="I131" i="7"/>
  <c r="Z117" i="7"/>
  <c r="Y158" i="7"/>
  <c r="Y156" i="7"/>
  <c r="Y152" i="7"/>
  <c r="Y142" i="7"/>
  <c r="Y131" i="7"/>
  <c r="Y65" i="7"/>
  <c r="AA55" i="7"/>
  <c r="X65" i="7"/>
  <c r="AA161" i="7"/>
  <c r="AD138" i="7"/>
  <c r="AD185" i="7"/>
  <c r="AD85" i="7"/>
  <c r="P150" i="7"/>
  <c r="P173" i="7"/>
  <c r="P117" i="7"/>
  <c r="P205" i="7"/>
  <c r="P137" i="7"/>
  <c r="P55" i="7"/>
  <c r="Z189" i="7"/>
  <c r="H174" i="7"/>
  <c r="AC174" i="7"/>
  <c r="I114" i="7"/>
  <c r="Z110" i="7"/>
  <c r="I108" i="7"/>
  <c r="Y160" i="7"/>
  <c r="Y144" i="7"/>
  <c r="Y140" i="7"/>
  <c r="Y117" i="7"/>
  <c r="Y115" i="7"/>
  <c r="Y110" i="7"/>
  <c r="Y108" i="7"/>
  <c r="Y25" i="7"/>
  <c r="X85" i="7"/>
  <c r="AA109" i="7"/>
  <c r="X110" i="7"/>
  <c r="X149" i="7"/>
  <c r="X157" i="7"/>
  <c r="X165" i="7"/>
  <c r="P109" i="7"/>
  <c r="AD149" i="7"/>
  <c r="AD157" i="7"/>
  <c r="AD169" i="7"/>
  <c r="AD15" i="7"/>
  <c r="AD55" i="7"/>
  <c r="Z209" i="7"/>
  <c r="I193" i="7"/>
  <c r="G189" i="7"/>
  <c r="AB189" i="7"/>
  <c r="Y170" i="7"/>
  <c r="Y162" i="7"/>
  <c r="Y148" i="7"/>
  <c r="Y146" i="7"/>
  <c r="Y138" i="7"/>
  <c r="Y136" i="7"/>
  <c r="X145" i="7"/>
  <c r="AA149" i="7"/>
  <c r="AA157" i="7"/>
  <c r="AA165" i="7"/>
  <c r="X169" i="7"/>
  <c r="X173" i="7"/>
  <c r="P165" i="7"/>
  <c r="G219" i="7"/>
  <c r="I219" i="7"/>
  <c r="AA85" i="7"/>
  <c r="Z219" i="7"/>
  <c r="AB15" i="7"/>
  <c r="W15" i="7"/>
  <c r="AB25" i="7"/>
  <c r="G55" i="7"/>
  <c r="AB55" i="7"/>
  <c r="W55" i="7"/>
  <c r="P106" i="7"/>
  <c r="P111" i="7"/>
  <c r="P122" i="7"/>
  <c r="P123" i="7"/>
  <c r="P127" i="7"/>
  <c r="AB138" i="7"/>
  <c r="P182" i="7"/>
  <c r="P187" i="7"/>
  <c r="P190" i="7"/>
  <c r="P194" i="7"/>
  <c r="AD195" i="7"/>
  <c r="P199" i="7"/>
  <c r="P203" i="7"/>
  <c r="AD206" i="7"/>
  <c r="AD210" i="7"/>
  <c r="AD211" i="7"/>
  <c r="Y218" i="7"/>
  <c r="AB219" i="7"/>
  <c r="P139" i="7"/>
  <c r="H15" i="7"/>
  <c r="AC15" i="7"/>
  <c r="Z75" i="7"/>
  <c r="I75" i="7"/>
  <c r="Y15" i="7"/>
  <c r="X25" i="7"/>
  <c r="W25" i="7"/>
  <c r="AD25" i="7"/>
  <c r="P35" i="7"/>
  <c r="AD35" i="7"/>
  <c r="Z65" i="7"/>
  <c r="W65" i="7"/>
  <c r="AD65" i="7"/>
  <c r="P65" i="7"/>
  <c r="AA75" i="7"/>
  <c r="AD75" i="7"/>
  <c r="AD95" i="7"/>
  <c r="Y95" i="7"/>
  <c r="P107" i="7"/>
  <c r="AD107" i="7"/>
  <c r="Z107" i="7"/>
  <c r="P110" i="7"/>
  <c r="AD110" i="7"/>
  <c r="AB110" i="7"/>
  <c r="AA114" i="7"/>
  <c r="Y114" i="7"/>
  <c r="AD114" i="7"/>
  <c r="AD115" i="7"/>
  <c r="P115" i="7"/>
  <c r="X115" i="7"/>
  <c r="Z115" i="7"/>
  <c r="P118" i="7"/>
  <c r="AA118" i="7"/>
  <c r="Y118" i="7"/>
  <c r="AD118" i="7"/>
  <c r="AD130" i="7"/>
  <c r="P130" i="7"/>
  <c r="P131" i="7"/>
  <c r="AD131" i="7"/>
  <c r="AA131" i="7"/>
  <c r="AB131" i="7"/>
  <c r="AB134" i="7"/>
  <c r="Z134" i="7"/>
  <c r="P135" i="7"/>
  <c r="AD135" i="7"/>
  <c r="P142" i="7"/>
  <c r="AD142" i="7"/>
  <c r="X142" i="7"/>
  <c r="P143" i="7"/>
  <c r="AD143" i="7"/>
  <c r="Y143" i="7"/>
  <c r="Z143" i="7"/>
  <c r="X146" i="7"/>
  <c r="P146" i="7"/>
  <c r="AD146" i="7"/>
  <c r="AD147" i="7"/>
  <c r="AC147" i="7"/>
  <c r="Y147" i="7"/>
  <c r="W147" i="7"/>
  <c r="Z147" i="7"/>
  <c r="AD150" i="7"/>
  <c r="X150" i="7"/>
  <c r="AD151" i="7"/>
  <c r="Y151" i="7"/>
  <c r="Z151" i="7"/>
  <c r="AA154" i="7"/>
  <c r="AD154" i="7"/>
  <c r="X154" i="7"/>
  <c r="P154" i="7"/>
  <c r="X155" i="7"/>
  <c r="P155" i="7"/>
  <c r="AB155" i="7"/>
  <c r="Z155" i="7"/>
  <c r="Z158" i="7"/>
  <c r="AD158" i="7"/>
  <c r="X158" i="7"/>
  <c r="P158" i="7"/>
  <c r="AD159" i="7"/>
  <c r="Y159" i="7"/>
  <c r="Z159" i="7"/>
  <c r="P159" i="7"/>
  <c r="AA159" i="7"/>
  <c r="X162" i="7"/>
  <c r="P162" i="7"/>
  <c r="AD162" i="7"/>
  <c r="P163" i="7"/>
  <c r="AD163" i="7"/>
  <c r="Y163" i="7"/>
  <c r="Z163" i="7"/>
  <c r="AA163" i="7"/>
  <c r="X167" i="7"/>
  <c r="P167" i="7"/>
  <c r="AA170" i="7"/>
  <c r="AD170" i="7"/>
  <c r="X170" i="7"/>
  <c r="AA171" i="7"/>
  <c r="AD171" i="7"/>
  <c r="X171" i="7"/>
  <c r="AB171" i="7"/>
  <c r="AD174" i="7"/>
  <c r="P174" i="7"/>
  <c r="AA174" i="7"/>
  <c r="X174" i="7"/>
  <c r="AD175" i="7"/>
  <c r="P175" i="7"/>
  <c r="AD178" i="7"/>
  <c r="P178" i="7"/>
  <c r="AD179" i="7"/>
  <c r="P179" i="7"/>
  <c r="P183" i="7"/>
  <c r="AD183" i="7"/>
  <c r="AD186" i="7"/>
  <c r="P186" i="7"/>
  <c r="P191" i="7"/>
  <c r="AD191" i="7"/>
  <c r="AD198" i="7"/>
  <c r="P198" i="7"/>
  <c r="P202" i="7"/>
  <c r="AD202" i="7"/>
  <c r="AD207" i="7"/>
  <c r="P207" i="7"/>
  <c r="AD214" i="7"/>
  <c r="P214" i="7"/>
  <c r="P215" i="7"/>
  <c r="AD215" i="7"/>
  <c r="AC218" i="7"/>
  <c r="X218" i="7"/>
  <c r="AA218" i="7"/>
  <c r="W218" i="7"/>
  <c r="P218" i="7"/>
  <c r="AB218" i="7"/>
  <c r="Z218" i="7"/>
  <c r="Y219" i="7"/>
  <c r="AC219" i="7"/>
  <c r="X219" i="7"/>
  <c r="P219" i="7"/>
  <c r="AA219" i="7"/>
  <c r="W219" i="7"/>
  <c r="AD219" i="7"/>
</calcChain>
</file>

<file path=xl/sharedStrings.xml><?xml version="1.0" encoding="utf-8"?>
<sst xmlns="http://schemas.openxmlformats.org/spreadsheetml/2006/main" count="750" uniqueCount="378">
  <si>
    <t>Percentile p of net wealth</t>
  </si>
  <si>
    <t>Inverted Pareto coeff. b(p)</t>
  </si>
  <si>
    <t>Wealth threshold w(p)</t>
  </si>
  <si>
    <t>Average wealth E(w | w≥w(p))</t>
  </si>
  <si>
    <t>P10</t>
  </si>
  <si>
    <t>P50</t>
  </si>
  <si>
    <t>P90</t>
  </si>
  <si>
    <t>P99</t>
  </si>
  <si>
    <t>P0-50</t>
  </si>
  <si>
    <t>P50-90</t>
  </si>
  <si>
    <t>P90-100</t>
  </si>
  <si>
    <t>P99-100</t>
  </si>
  <si>
    <t>P99.99-100</t>
  </si>
  <si>
    <t>P99.9-100</t>
  </si>
  <si>
    <t>P99.9</t>
  </si>
  <si>
    <t>(% average wealth)</t>
  </si>
  <si>
    <t>(inverted Pareto coefficient)</t>
  </si>
  <si>
    <t>(wealth share)</t>
  </si>
  <si>
    <t>P99.99</t>
  </si>
  <si>
    <t>P99.999</t>
  </si>
  <si>
    <t>P99.999-100</t>
  </si>
  <si>
    <t>thr_1902</t>
  </si>
  <si>
    <t>ytop_1902</t>
  </si>
  <si>
    <t>b_1902</t>
  </si>
  <si>
    <t>thr_1903</t>
  </si>
  <si>
    <t>ytop_1903</t>
  </si>
  <si>
    <t>b_1903</t>
  </si>
  <si>
    <t>thr_1904</t>
  </si>
  <si>
    <t>ytop_1904</t>
  </si>
  <si>
    <t>b_1904</t>
  </si>
  <si>
    <t>thr_1905</t>
  </si>
  <si>
    <t>ytop_1905</t>
  </si>
  <si>
    <t>b_1905</t>
  </si>
  <si>
    <t>wmean</t>
  </si>
  <si>
    <t>bottom50</t>
  </si>
  <si>
    <t>middle40</t>
  </si>
  <si>
    <t>top10</t>
  </si>
  <si>
    <t>top1</t>
  </si>
  <si>
    <t>top01</t>
  </si>
  <si>
    <t>top001</t>
  </si>
  <si>
    <t>top0001</t>
  </si>
  <si>
    <t>p10</t>
  </si>
  <si>
    <t>p50</t>
  </si>
  <si>
    <t>p90</t>
  </si>
  <si>
    <t>p99</t>
  </si>
  <si>
    <t>p999</t>
  </si>
  <si>
    <t>p9999</t>
  </si>
  <si>
    <t>p99999</t>
  </si>
  <si>
    <t>b10</t>
  </si>
  <si>
    <t>b50</t>
  </si>
  <si>
    <t>b90</t>
  </si>
  <si>
    <t>b99</t>
  </si>
  <si>
    <t>b999</t>
  </si>
  <si>
    <t>b9999</t>
  </si>
  <si>
    <t>b99999</t>
  </si>
  <si>
    <t>thr_1807</t>
  </si>
  <si>
    <t>ytop_1807</t>
  </si>
  <si>
    <t>b_1807</t>
  </si>
  <si>
    <t>thr_1817</t>
  </si>
  <si>
    <t>ytop_1817</t>
  </si>
  <si>
    <t>b_1817</t>
  </si>
  <si>
    <t>thr_1827</t>
  </si>
  <si>
    <t>ytop_1827</t>
  </si>
  <si>
    <t>b_1827</t>
  </si>
  <si>
    <t>thr_1837</t>
  </si>
  <si>
    <t>ytop_1837</t>
  </si>
  <si>
    <t>b_1837</t>
  </si>
  <si>
    <t>thr_1847</t>
  </si>
  <si>
    <t>ytop_1847</t>
  </si>
  <si>
    <t>b_1847</t>
  </si>
  <si>
    <t>thr_1857</t>
  </si>
  <si>
    <t>ytop_1857</t>
  </si>
  <si>
    <t>b_1857</t>
  </si>
  <si>
    <t>thr_1867</t>
  </si>
  <si>
    <t>ytop_1867</t>
  </si>
  <si>
    <t>b_1867</t>
  </si>
  <si>
    <t>thr_1877</t>
  </si>
  <si>
    <t>ytop_1877</t>
  </si>
  <si>
    <t>b_1877</t>
  </si>
  <si>
    <t>thr_1887</t>
  </si>
  <si>
    <t>ytop_1887</t>
  </si>
  <si>
    <t>b_1887</t>
  </si>
  <si>
    <t>thr_1907</t>
  </si>
  <si>
    <t>ytop_1907</t>
  </si>
  <si>
    <t>b_1907</t>
  </si>
  <si>
    <t>thr_1909</t>
  </si>
  <si>
    <t>ytop_1909</t>
  </si>
  <si>
    <t>b_1909</t>
  </si>
  <si>
    <t>thr_1910</t>
  </si>
  <si>
    <t>ytop_1910</t>
  </si>
  <si>
    <t>b_1910</t>
  </si>
  <si>
    <t>thr_1911</t>
  </si>
  <si>
    <t>ytop_1911</t>
  </si>
  <si>
    <t>b_1911</t>
  </si>
  <si>
    <t>thr_1912</t>
  </si>
  <si>
    <t>ytop_1912</t>
  </si>
  <si>
    <t>b_1912</t>
  </si>
  <si>
    <t>thr_1913</t>
  </si>
  <si>
    <t>ytop_1913</t>
  </si>
  <si>
    <t>b_1913</t>
  </si>
  <si>
    <t>thr_1925</t>
  </si>
  <si>
    <t>ytop_1925</t>
  </si>
  <si>
    <t>b_1925</t>
  </si>
  <si>
    <t>thr_1926</t>
  </si>
  <si>
    <t>ytop_1926</t>
  </si>
  <si>
    <t>b_1926</t>
  </si>
  <si>
    <t>thr_1927</t>
  </si>
  <si>
    <t>ytop_1927</t>
  </si>
  <si>
    <t>b_1927</t>
  </si>
  <si>
    <t>thr_1929</t>
  </si>
  <si>
    <t>ytop_1929</t>
  </si>
  <si>
    <t>b_1929</t>
  </si>
  <si>
    <t>thr_1930</t>
  </si>
  <si>
    <t>ytop_1930</t>
  </si>
  <si>
    <t>b_1930</t>
  </si>
  <si>
    <t>thr_1931</t>
  </si>
  <si>
    <t>ytop_1931</t>
  </si>
  <si>
    <t>b_1931</t>
  </si>
  <si>
    <t>thr_1932</t>
  </si>
  <si>
    <t>ytop_1932</t>
  </si>
  <si>
    <t>b_1932</t>
  </si>
  <si>
    <t>thr_1933</t>
  </si>
  <si>
    <t>ytop_1933</t>
  </si>
  <si>
    <t>b_1933</t>
  </si>
  <si>
    <t>thr_1935</t>
  </si>
  <si>
    <t>ytop_1935</t>
  </si>
  <si>
    <t>b_1935</t>
  </si>
  <si>
    <t>thr_1936</t>
  </si>
  <si>
    <t>ytop_1936</t>
  </si>
  <si>
    <t>b_1936</t>
  </si>
  <si>
    <t>thr_1937</t>
  </si>
  <si>
    <t>ytop_1937</t>
  </si>
  <si>
    <t>b_1937</t>
  </si>
  <si>
    <t>thr_1938</t>
  </si>
  <si>
    <t>ytop_1938</t>
  </si>
  <si>
    <t>b_1938</t>
  </si>
  <si>
    <t>thr_1939</t>
  </si>
  <si>
    <t>ytop_1939</t>
  </si>
  <si>
    <t>b_1939</t>
  </si>
  <si>
    <t>thr_1940</t>
  </si>
  <si>
    <t>ytop_1940</t>
  </si>
  <si>
    <t>b_1940</t>
  </si>
  <si>
    <t>thr_1941</t>
  </si>
  <si>
    <t>ytop_1941</t>
  </si>
  <si>
    <t>b_1941</t>
  </si>
  <si>
    <t>thr_1942</t>
  </si>
  <si>
    <t>ytop_1942</t>
  </si>
  <si>
    <t>b_1942</t>
  </si>
  <si>
    <t>thr_1943</t>
  </si>
  <si>
    <t>ytop_1943</t>
  </si>
  <si>
    <t>b_1943</t>
  </si>
  <si>
    <t>thr_1944</t>
  </si>
  <si>
    <t>ytop_1944</t>
  </si>
  <si>
    <t>b_1944</t>
  </si>
  <si>
    <t>thr_1945</t>
  </si>
  <si>
    <t>ytop_1945</t>
  </si>
  <si>
    <t>b_1945</t>
  </si>
  <si>
    <t>thr_1946</t>
  </si>
  <si>
    <t>ytop_1946</t>
  </si>
  <si>
    <t>b_1946</t>
  </si>
  <si>
    <t>thr_1947</t>
  </si>
  <si>
    <t>ytop_1947</t>
  </si>
  <si>
    <t>b_1947</t>
  </si>
  <si>
    <t>thr_1948</t>
  </si>
  <si>
    <t>ytop_1948</t>
  </si>
  <si>
    <t>b_1948</t>
  </si>
  <si>
    <t>thr_1949</t>
  </si>
  <si>
    <t>ytop_1949</t>
  </si>
  <si>
    <t>b_1949</t>
  </si>
  <si>
    <t>thr_1950</t>
  </si>
  <si>
    <t>ytop_1950</t>
  </si>
  <si>
    <t>b_1950</t>
  </si>
  <si>
    <t>thr_1951</t>
  </si>
  <si>
    <t>ytop_1951</t>
  </si>
  <si>
    <t>b_1951</t>
  </si>
  <si>
    <t>thr_1952</t>
  </si>
  <si>
    <t>ytop_1952</t>
  </si>
  <si>
    <t>b_1952</t>
  </si>
  <si>
    <t>thr_1953</t>
  </si>
  <si>
    <t>ytop_1953</t>
  </si>
  <si>
    <t>b_1953</t>
  </si>
  <si>
    <t>thr_1954</t>
  </si>
  <si>
    <t>ytop_1954</t>
  </si>
  <si>
    <t>b_1954</t>
  </si>
  <si>
    <t>thr_1955</t>
  </si>
  <si>
    <t>ytop_1955</t>
  </si>
  <si>
    <t>b_1955</t>
  </si>
  <si>
    <t>thr_1956</t>
  </si>
  <si>
    <t>ytop_1956</t>
  </si>
  <si>
    <t>b_1956</t>
  </si>
  <si>
    <t>thr_1957</t>
  </si>
  <si>
    <t>ytop_1957</t>
  </si>
  <si>
    <t>b_1957</t>
  </si>
  <si>
    <t>thr_1958</t>
  </si>
  <si>
    <t>ytop_1958</t>
  </si>
  <si>
    <t>b_1958</t>
  </si>
  <si>
    <t>thr_1959</t>
  </si>
  <si>
    <t>ytop_1959</t>
  </si>
  <si>
    <t>b_1959</t>
  </si>
  <si>
    <t>thr_1960</t>
  </si>
  <si>
    <t>ytop_1960</t>
  </si>
  <si>
    <t>b_1960</t>
  </si>
  <si>
    <t>thr_1962</t>
  </si>
  <si>
    <t>ytop_1962</t>
  </si>
  <si>
    <t>b_1962</t>
  </si>
  <si>
    <t>thr_1964</t>
  </si>
  <si>
    <t>ytop_1964</t>
  </si>
  <si>
    <t>b_1964</t>
  </si>
  <si>
    <t>(current francs or euros post-1949)</t>
  </si>
  <si>
    <t xml:space="preserve">Average adult wealth </t>
  </si>
  <si>
    <t>Table A1. Summary statistics for the distribution of wealth 1807-2014 (net individual wealth among adults)</t>
  </si>
  <si>
    <t>P90-99</t>
  </si>
  <si>
    <t>P0-10</t>
  </si>
  <si>
    <t>%  y=0</t>
  </si>
  <si>
    <t>This database supports our paper "Wealth Concentration in France 1800-2014: Methods, Estimates and Simulations"</t>
  </si>
  <si>
    <t xml:space="preserve"> Appendix A Figures:</t>
  </si>
  <si>
    <t>Appendix A Tables:</t>
  </si>
  <si>
    <r>
      <rPr>
        <b/>
        <sz val="12"/>
        <color theme="1"/>
        <rFont val="Arial"/>
        <family val="2"/>
      </rPr>
      <t>Table A2. Detailed series for distribution of wealth 1807-2014 (net individual wealth among adults)</t>
    </r>
    <r>
      <rPr>
        <b/>
        <sz val="14"/>
        <color theme="1"/>
        <rFont val="Arial"/>
        <family val="2"/>
      </rPr>
      <t xml:space="preserve"> </t>
    </r>
    <r>
      <rPr>
        <sz val="12"/>
        <color theme="1"/>
        <rFont val="Arial"/>
        <family val="2"/>
      </rPr>
      <t>(current old francs or euros post-1949)</t>
    </r>
  </si>
  <si>
    <t>Back to index</t>
  </si>
  <si>
    <t>Index: Appendix A (Benchmark unified wealth distribution series)</t>
  </si>
  <si>
    <t>GARBINTI, GOUPILLE-LEBRET and PIKETTY 2016 Wealth APPENDIX DATA</t>
  </si>
  <si>
    <t xml:space="preserve">Table A1. Summary statistics for the distribution of wealth 1807-2014 </t>
  </si>
  <si>
    <t>(top capital income shares)</t>
  </si>
  <si>
    <t>(top wealth shares)</t>
  </si>
  <si>
    <r>
      <t xml:space="preserve">Data series used for figure A1-A3
</t>
    </r>
    <r>
      <rPr>
        <sz val="12"/>
        <rFont val="Arial"/>
        <family val="2"/>
      </rPr>
      <t xml:space="preserve"> (extracted from table A1 (wealth shares) and DINA AppendixD (capital income shares)</t>
    </r>
  </si>
  <si>
    <t xml:space="preserve">Figure A3.Top wealth shares vs top capital income shares    </t>
  </si>
  <si>
    <r>
      <t xml:space="preserve">Aggregate income, wealth and adult population
</t>
    </r>
    <r>
      <rPr>
        <sz val="12"/>
        <rFont val="Arial"/>
        <family val="2"/>
      </rPr>
      <t>(DINA Appendix A, Table A0)</t>
    </r>
  </si>
  <si>
    <t>Average income</t>
  </si>
  <si>
    <t>Adult population</t>
  </si>
  <si>
    <t>Wealth income ratio</t>
  </si>
  <si>
    <t>US Wealth shares (Saez-Zucman 2015 Table B1)</t>
  </si>
  <si>
    <t>P0-90</t>
  </si>
  <si>
    <t>Wealth/income ratio by wealth groups, 1800-2015</t>
  </si>
  <si>
    <t>P99-99.9</t>
  </si>
  <si>
    <t xml:space="preserve">Average wealth
</t>
  </si>
  <si>
    <t>Figure A1. Wealth concentration in France 1800-2014</t>
  </si>
  <si>
    <t>Figure A2. Top wealth shares in France, 1800-2014</t>
  </si>
  <si>
    <t>Figure A4. Top 1% wealth share: France vs. US 1900-2014 (wealth shares, %)</t>
  </si>
  <si>
    <t>Figure A5. Top 10-1% wealth share: France vs. US 1900-2014 (wealth shares, %)</t>
  </si>
  <si>
    <t>Figure A7. Wealth/Income ratio by wealth fractiles in France, 1800-2014</t>
  </si>
  <si>
    <t>Figure A8. Wealth/Income ratio by wealth fractiles in France, 1800-2014</t>
  </si>
  <si>
    <t>Figure A6. Aggregate personal wealth/National Income ratio in France, 1800-2014</t>
  </si>
  <si>
    <t>Cumulated growth rate</t>
  </si>
  <si>
    <t>Annual growth rate</t>
  </si>
  <si>
    <t>Robustness checks:
Cumulated growth rate</t>
  </si>
  <si>
    <t>1900-1950</t>
  </si>
  <si>
    <t>1950-1983</t>
  </si>
  <si>
    <t>1983-2014</t>
  </si>
  <si>
    <t>1984-2012</t>
  </si>
  <si>
    <t>1983-2012</t>
  </si>
  <si>
    <t>1984-2014</t>
  </si>
  <si>
    <t>P20</t>
  </si>
  <si>
    <t>P21</t>
  </si>
  <si>
    <t>P22</t>
  </si>
  <si>
    <t>P23</t>
  </si>
  <si>
    <t>P24</t>
  </si>
  <si>
    <t>P25</t>
  </si>
  <si>
    <t>P26</t>
  </si>
  <si>
    <t>P27</t>
  </si>
  <si>
    <t>P28</t>
  </si>
  <si>
    <t>P29</t>
  </si>
  <si>
    <t>P30</t>
  </si>
  <si>
    <t>P31</t>
  </si>
  <si>
    <t>P32</t>
  </si>
  <si>
    <t>P33</t>
  </si>
  <si>
    <t>P34</t>
  </si>
  <si>
    <t>P35</t>
  </si>
  <si>
    <t>P36</t>
  </si>
  <si>
    <t>P37</t>
  </si>
  <si>
    <t>P38</t>
  </si>
  <si>
    <t>P39</t>
  </si>
  <si>
    <t>P40</t>
  </si>
  <si>
    <t>P41</t>
  </si>
  <si>
    <t>P42</t>
  </si>
  <si>
    <t>P43</t>
  </si>
  <si>
    <t>P44</t>
  </si>
  <si>
    <t>P45</t>
  </si>
  <si>
    <t>P46</t>
  </si>
  <si>
    <t>P47</t>
  </si>
  <si>
    <t>P48</t>
  </si>
  <si>
    <t>P49</t>
  </si>
  <si>
    <t>P51</t>
  </si>
  <si>
    <t>P52</t>
  </si>
  <si>
    <t>P53</t>
  </si>
  <si>
    <t>P54</t>
  </si>
  <si>
    <t>P55</t>
  </si>
  <si>
    <t>P56</t>
  </si>
  <si>
    <t>P57</t>
  </si>
  <si>
    <t>P58</t>
  </si>
  <si>
    <t>P59</t>
  </si>
  <si>
    <t>P60</t>
  </si>
  <si>
    <t>P61</t>
  </si>
  <si>
    <t>P62</t>
  </si>
  <si>
    <t>P63</t>
  </si>
  <si>
    <t>P64</t>
  </si>
  <si>
    <t>P65</t>
  </si>
  <si>
    <t>P66</t>
  </si>
  <si>
    <t>P67</t>
  </si>
  <si>
    <t>P68</t>
  </si>
  <si>
    <t>P69</t>
  </si>
  <si>
    <t>P70</t>
  </si>
  <si>
    <t>P71</t>
  </si>
  <si>
    <t>P72</t>
  </si>
  <si>
    <t>P73</t>
  </si>
  <si>
    <t>P74</t>
  </si>
  <si>
    <t>P75</t>
  </si>
  <si>
    <t>P76</t>
  </si>
  <si>
    <t>P77</t>
  </si>
  <si>
    <t>P78</t>
  </si>
  <si>
    <t>P79</t>
  </si>
  <si>
    <t>P80</t>
  </si>
  <si>
    <t>P81</t>
  </si>
  <si>
    <t>P82</t>
  </si>
  <si>
    <t>P83</t>
  </si>
  <si>
    <t>P84</t>
  </si>
  <si>
    <t>P85</t>
  </si>
  <si>
    <t>P86</t>
  </si>
  <si>
    <t>P87</t>
  </si>
  <si>
    <t>P88</t>
  </si>
  <si>
    <t>P89</t>
  </si>
  <si>
    <t>P91</t>
  </si>
  <si>
    <t>P92</t>
  </si>
  <si>
    <t>P93</t>
  </si>
  <si>
    <t>P94</t>
  </si>
  <si>
    <t>P95</t>
  </si>
  <si>
    <t>P96</t>
  </si>
  <si>
    <t>P97</t>
  </si>
  <si>
    <t>P98</t>
  </si>
  <si>
    <t>P99,1</t>
  </si>
  <si>
    <t>P99,2</t>
  </si>
  <si>
    <t>P99,3</t>
  </si>
  <si>
    <t>P99,4</t>
  </si>
  <si>
    <t>P99,5</t>
  </si>
  <si>
    <t>P99,6</t>
  </si>
  <si>
    <t>P99,7</t>
  </si>
  <si>
    <t>P99,8</t>
  </si>
  <si>
    <t>P99,9</t>
  </si>
  <si>
    <t>P99,91</t>
  </si>
  <si>
    <t>P99,92</t>
  </si>
  <si>
    <t>P99,93</t>
  </si>
  <si>
    <t>P99,94</t>
  </si>
  <si>
    <t>P99,95</t>
  </si>
  <si>
    <t>P99,96</t>
  </si>
  <si>
    <t>P99,97</t>
  </si>
  <si>
    <t>P99,98</t>
  </si>
  <si>
    <t>P99,99</t>
  </si>
  <si>
    <t>Total cumulated real wealth growth in France by detailed percentiles and broad periods</t>
  </si>
  <si>
    <t>1800-2014</t>
  </si>
  <si>
    <t>1800-1900</t>
  </si>
  <si>
    <t>Average annual growth rate</t>
  </si>
  <si>
    <t>Total cumulated growth</t>
  </si>
  <si>
    <t>Share of total cumulated growth</t>
  </si>
  <si>
    <t>Full Population</t>
  </si>
  <si>
    <t>Bottom 50%</t>
  </si>
  <si>
    <t>Middle 40%</t>
  </si>
  <si>
    <t xml:space="preserve">Top 10% </t>
  </si>
  <si>
    <t>incl. Top 10-1%</t>
  </si>
  <si>
    <t>incl. Top 1%</t>
  </si>
  <si>
    <t>incl. Top 0.1%</t>
  </si>
  <si>
    <t>incl. Top 0.01%</t>
  </si>
  <si>
    <t>1950-2014</t>
  </si>
  <si>
    <t>1900-2014</t>
  </si>
  <si>
    <t>Table A4 : Wealth growth and inequality in France by time periods</t>
  </si>
  <si>
    <t>Notes: This table reports statistics on the distribution of wealth among equal-split adults in France.  The unit is the adult individual (20-year-old and over; wealth of married couples is splitted into two). Fractiles are defined relative to the total number of adult individuals in the population. Corrected estimates (combining survey, fiscal, wealth and national accounts data). Source: Appendix B and C.</t>
  </si>
  <si>
    <t>Table A3 : Wealth growth and inequality in France by time periods</t>
  </si>
  <si>
    <t>Table A2. Detailed series for distribution of wealth 1807-2014</t>
  </si>
  <si>
    <t xml:space="preserve">Wealth                         group            </t>
  </si>
  <si>
    <t xml:space="preserve">Wealth                        group            </t>
  </si>
  <si>
    <t>Table A4. Wealth growth and inequality in France by time periods (1800-2014, 1800-1900, 1900-2014, 1950-2014)</t>
  </si>
  <si>
    <t>Table A3. Wealth growth and inequality in France by time periods (1800-1900, 1900-1950, 1950-1983, 1983-2014)</t>
  </si>
  <si>
    <t>Figure A9. Total cumulated growth in France, 1983-2014</t>
  </si>
  <si>
    <t>Figure A10. Robustness checks on total cumulated growth in France</t>
  </si>
  <si>
    <t>Figure A11. Total cumulated growth in France, 1950-1983</t>
  </si>
  <si>
    <t>Figure A12. Total cumulated growth over 1800-2014 period in France</t>
  </si>
  <si>
    <t>Figure A13. Total cumulated growth by time periods in France</t>
  </si>
  <si>
    <t>Figure A15. Annual growth rate by time periods in France</t>
  </si>
  <si>
    <t>Figure A14. Total cumulated growth by time periods in France</t>
  </si>
  <si>
    <t>Last updated: January 18th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</si>
</sst>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_ * #,##0.00_)\ _€_ ;_ * \(#,##0.00\)\ _€_ ;_ * &quot;-&quot;??_)\ _€_ ;_ @_ "/>
    <numFmt numFmtId="165" formatCode="\$#,##0\ ;\(\$#,##0\)"/>
    <numFmt numFmtId="166" formatCode="#,##0.0"/>
    <numFmt numFmtId="167" formatCode="0.0"/>
    <numFmt numFmtId="168" formatCode="#,##0_ ;\-#,##0\ "/>
    <numFmt numFmtId="169" formatCode="#,##0.000_ ;\-#,##0.000\ "/>
    <numFmt numFmtId="170" formatCode="General_)"/>
    <numFmt numFmtId="171" formatCode="#,##0.000"/>
    <numFmt numFmtId="172" formatCode="#,##0.00__;\-#,##0.00__;#,##0.00__;@__"/>
    <numFmt numFmtId="173" formatCode="&quot;$&quot;#,##0_);\(&quot;$&quot;#,##0\)"/>
    <numFmt numFmtId="174" formatCode="_ * #,##0.00_ ;_ * \-#,##0.00_ ;_ * &quot;-&quot;??_ ;_ @_ "/>
    <numFmt numFmtId="175" formatCode="_-* #,##0\ _€_-;\-* #,##0\ _€_-;_-* &quot;-&quot;??\ _€_-;_-@_-"/>
    <numFmt numFmtId="176" formatCode="0.000"/>
    <numFmt numFmtId="177" formatCode="_-* #,##0.0\ _€_-;\-* #,##0.0\ _€_-;_-* &quot;-&quot;??\ _€_-;_-@_-"/>
    <numFmt numFmtId="178" formatCode="0.0%"/>
    <numFmt numFmtId="179" formatCode="&quot;$&quot;#,##0"/>
  </numFmts>
  <fonts count="65">
    <font>
      <sz val="11"/>
      <color theme="1"/>
      <name val="Calibri"/>
      <family val="2"/>
      <scheme val="minor"/>
    </font>
    <font>
      <sz val="10"/>
      <name val="Arial"/>
      <family val="2"/>
    </font>
    <font>
      <sz val="8"/>
      <name val="Arial"/>
      <family val="2"/>
    </font>
    <font>
      <sz val="12"/>
      <color indexed="24"/>
      <name val="Arial"/>
      <family val="2"/>
    </font>
    <font>
      <b/>
      <sz val="8"/>
      <color indexed="24"/>
      <name val="Times New Roman"/>
      <family val="1"/>
    </font>
    <font>
      <sz val="8"/>
      <color indexed="24"/>
      <name val="Times New Roman"/>
      <family val="1"/>
    </font>
    <font>
      <u/>
      <sz val="10"/>
      <color indexed="12"/>
      <name val="Arial"/>
      <family val="2"/>
    </font>
    <font>
      <b/>
      <sz val="14"/>
      <color theme="1"/>
      <name val="Arial"/>
      <family val="2"/>
    </font>
    <font>
      <b/>
      <sz val="11"/>
      <color theme="1"/>
      <name val="Arial"/>
      <family val="2"/>
    </font>
    <font>
      <sz val="11"/>
      <color theme="1"/>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u/>
      <sz val="12"/>
      <color indexed="12"/>
      <name val="Calibri"/>
      <family val="2"/>
    </font>
    <font>
      <sz val="11"/>
      <color indexed="52"/>
      <name val="Calibri"/>
      <family val="2"/>
    </font>
    <font>
      <sz val="12"/>
      <color theme="1"/>
      <name val="Arial"/>
      <family val="2"/>
    </font>
    <font>
      <sz val="11"/>
      <color indexed="60"/>
      <name val="Calibri"/>
      <family val="2"/>
    </font>
    <font>
      <sz val="12"/>
      <color indexed="8"/>
      <name val="Calibri"/>
      <family val="2"/>
    </font>
    <font>
      <sz val="10"/>
      <name val="Verdana"/>
      <family val="2"/>
    </font>
    <font>
      <sz val="12"/>
      <color theme="1"/>
      <name val="Calibri"/>
      <family val="2"/>
      <scheme val="minor"/>
    </font>
    <font>
      <b/>
      <sz val="11"/>
      <color indexed="63"/>
      <name val="Calibri"/>
      <family val="2"/>
    </font>
    <font>
      <sz val="11"/>
      <name val="Calibri"/>
      <family val="2"/>
    </font>
    <font>
      <sz val="7"/>
      <name val="Helvetica"/>
      <family val="2"/>
    </font>
    <font>
      <b/>
      <sz val="18"/>
      <color indexed="56"/>
      <name val="Cambria"/>
      <family val="2"/>
    </font>
    <font>
      <sz val="11"/>
      <color indexed="10"/>
      <name val="Calibri"/>
      <family val="2"/>
    </font>
    <font>
      <b/>
      <sz val="11"/>
      <color theme="1"/>
      <name val="Arial Narrow"/>
      <family val="2"/>
    </font>
    <font>
      <sz val="9"/>
      <color theme="1"/>
      <name val="Arial Narrow"/>
      <family val="2"/>
    </font>
    <font>
      <sz val="10"/>
      <name val="Arial"/>
      <family val="2"/>
    </font>
    <font>
      <sz val="12"/>
      <name val="Arial"/>
      <family val="2"/>
    </font>
    <font>
      <b/>
      <sz val="12"/>
      <name val="Arial"/>
      <family val="2"/>
    </font>
    <font>
      <sz val="9"/>
      <color indexed="9"/>
      <name val="Times"/>
      <family val="1"/>
    </font>
    <font>
      <sz val="9"/>
      <color indexed="8"/>
      <name val="Times"/>
      <family val="1"/>
    </font>
    <font>
      <sz val="8"/>
      <name val="Helvetica"/>
      <family val="2"/>
    </font>
    <font>
      <sz val="9"/>
      <name val="Times New Roman"/>
      <family val="1"/>
    </font>
    <font>
      <sz val="10"/>
      <color indexed="8"/>
      <name val="Times"/>
      <family val="1"/>
    </font>
    <font>
      <sz val="9"/>
      <name val="Times"/>
      <family val="1"/>
    </font>
    <font>
      <sz val="12"/>
      <name val="Arial CE"/>
    </font>
    <font>
      <sz val="10"/>
      <name val="Times"/>
      <family val="1"/>
    </font>
    <font>
      <sz val="11"/>
      <name val="Arial"/>
      <family val="2"/>
    </font>
    <font>
      <b/>
      <sz val="14"/>
      <name val="Arial"/>
      <family val="2"/>
    </font>
    <font>
      <sz val="8"/>
      <color theme="1"/>
      <name val="Arial Narrow"/>
      <family val="2"/>
    </font>
    <font>
      <b/>
      <sz val="20"/>
      <name val="Arial"/>
      <family val="2"/>
    </font>
    <font>
      <sz val="10"/>
      <color theme="1"/>
      <name val="Arial"/>
      <family val="2"/>
    </font>
    <font>
      <sz val="11"/>
      <color theme="1"/>
      <name val="Arial Narrow"/>
      <family val="2"/>
    </font>
    <font>
      <sz val="11"/>
      <color theme="1"/>
      <name val="Calibri"/>
      <family val="2"/>
      <scheme val="minor"/>
    </font>
    <font>
      <b/>
      <sz val="24"/>
      <name val="Arial"/>
      <family val="2"/>
    </font>
    <font>
      <sz val="14"/>
      <name val="Arial"/>
      <family val="2"/>
    </font>
    <font>
      <b/>
      <sz val="12"/>
      <color theme="1"/>
      <name val="Arial"/>
      <family val="2"/>
    </font>
    <font>
      <u/>
      <sz val="10"/>
      <color theme="10"/>
      <name val="Arial"/>
      <family val="2"/>
    </font>
    <font>
      <u/>
      <sz val="12"/>
      <color indexed="12"/>
      <name val="Arial"/>
      <family val="2"/>
    </font>
    <font>
      <sz val="16"/>
      <color indexed="24"/>
      <name val="Arial"/>
      <family val="2"/>
    </font>
    <font>
      <sz val="16"/>
      <name val="Arial"/>
      <family val="2"/>
    </font>
    <font>
      <b/>
      <sz val="16"/>
      <name val="Arial"/>
      <family val="2"/>
    </font>
    <font>
      <b/>
      <sz val="16"/>
      <color theme="1"/>
      <name val="Arial"/>
      <family val="2"/>
    </font>
    <font>
      <sz val="16"/>
      <color theme="1"/>
      <name val="Arial"/>
      <family val="2"/>
    </font>
    <font>
      <i/>
      <sz val="14"/>
      <name val="Arial"/>
      <family val="2"/>
    </font>
    <font>
      <i/>
      <sz val="14"/>
      <color theme="1"/>
      <name val="Arial"/>
      <family val="2"/>
    </font>
  </fonts>
  <fills count="23">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7" tint="0.79998168889431442"/>
        <bgColor indexed="64"/>
      </patternFill>
    </fill>
  </fills>
  <borders count="91">
    <border>
      <left/>
      <right/>
      <top/>
      <bottom/>
      <diagonal/>
    </border>
    <border>
      <left/>
      <right/>
      <top style="thick">
        <color auto="1"/>
      </top>
      <bottom/>
      <diagonal/>
    </border>
    <border>
      <left style="thick">
        <color auto="1"/>
      </left>
      <right/>
      <top/>
      <bottom/>
      <diagonal/>
    </border>
    <border>
      <left/>
      <right/>
      <top/>
      <bottom style="medium">
        <color rgb="FF000000"/>
      </bottom>
      <diagonal/>
    </border>
    <border>
      <left/>
      <right style="thick">
        <color rgb="FF000000"/>
      </right>
      <top/>
      <bottom style="medium">
        <color rgb="FF000000"/>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auto="1"/>
      </left>
      <right/>
      <top/>
      <bottom/>
      <diagonal/>
    </border>
    <border>
      <left style="thin">
        <color auto="1"/>
      </left>
      <right style="thin">
        <color auto="1"/>
      </right>
      <top style="thin">
        <color auto="1"/>
      </top>
      <bottom style="thin">
        <color auto="1"/>
      </bottom>
      <diagonal/>
    </border>
    <border>
      <left style="thick">
        <color auto="1"/>
      </left>
      <right/>
      <top style="dashed">
        <color auto="1"/>
      </top>
      <bottom/>
      <diagonal/>
    </border>
    <border>
      <left style="thick">
        <color auto="1"/>
      </left>
      <right/>
      <top/>
      <bottom style="dashed">
        <color auto="1"/>
      </bottom>
      <diagonal/>
    </border>
    <border>
      <left style="medium">
        <color rgb="FF000000"/>
      </left>
      <right style="thick">
        <color rgb="FF000000"/>
      </right>
      <top style="medium">
        <color rgb="FF000000"/>
      </top>
      <bottom/>
      <diagonal/>
    </border>
    <border>
      <left style="medium">
        <color rgb="FF000000"/>
      </left>
      <right style="thick">
        <color rgb="FF000000"/>
      </right>
      <top/>
      <bottom/>
      <diagonal/>
    </border>
    <border>
      <left style="medium">
        <color rgb="FF000000"/>
      </left>
      <right style="thick">
        <color rgb="FF000000"/>
      </right>
      <top/>
      <bottom style="medium">
        <color rgb="FF000000"/>
      </bottom>
      <diagonal/>
    </border>
    <border>
      <left style="thick">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bottom style="medium">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auto="1"/>
      </right>
      <top style="medium">
        <color indexed="64"/>
      </top>
      <bottom/>
      <diagonal/>
    </border>
    <border>
      <left style="thick">
        <color auto="1"/>
      </left>
      <right style="thick">
        <color auto="1"/>
      </right>
      <top style="thick">
        <color auto="1"/>
      </top>
      <bottom style="thick">
        <color auto="1"/>
      </bottom>
      <diagonal/>
    </border>
    <border>
      <left style="medium">
        <color indexed="64"/>
      </left>
      <right style="medium">
        <color indexed="64"/>
      </right>
      <top/>
      <bottom/>
      <diagonal/>
    </border>
    <border>
      <left style="medium">
        <color rgb="FF000000"/>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style="medium">
        <color rgb="FF000000"/>
      </bottom>
      <diagonal/>
    </border>
    <border>
      <left style="thick">
        <color auto="1"/>
      </left>
      <right/>
      <top/>
      <bottom style="thick">
        <color auto="1"/>
      </bottom>
      <diagonal/>
    </border>
    <border>
      <left/>
      <right style="medium">
        <color indexed="64"/>
      </right>
      <top style="thick">
        <color auto="1"/>
      </top>
      <bottom/>
      <diagonal/>
    </border>
    <border>
      <left style="medium">
        <color auto="1"/>
      </left>
      <right style="thin">
        <color auto="1"/>
      </right>
      <top/>
      <bottom/>
      <diagonal/>
    </border>
    <border>
      <left style="medium">
        <color indexed="64"/>
      </left>
      <right style="thin">
        <color auto="1"/>
      </right>
      <top/>
      <bottom style="medium">
        <color indexed="64"/>
      </bottom>
      <diagonal/>
    </border>
    <border>
      <left/>
      <right style="thin">
        <color auto="1"/>
      </right>
      <top/>
      <bottom style="medium">
        <color indexed="64"/>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top/>
      <bottom style="thick">
        <color auto="1"/>
      </bottom>
      <diagonal/>
    </border>
    <border>
      <left/>
      <right/>
      <top/>
      <bottom style="thick">
        <color auto="1"/>
      </bottom>
      <diagonal/>
    </border>
    <border>
      <left/>
      <right style="medium">
        <color indexed="64"/>
      </right>
      <top/>
      <bottom style="thick">
        <color auto="1"/>
      </bottom>
      <diagonal/>
    </border>
    <border>
      <left style="medium">
        <color auto="1"/>
      </left>
      <right style="thin">
        <color auto="1"/>
      </right>
      <top style="thick">
        <color auto="1"/>
      </top>
      <bottom/>
      <diagonal/>
    </border>
    <border>
      <left style="thin">
        <color auto="1"/>
      </left>
      <right style="thin">
        <color auto="1"/>
      </right>
      <top style="thick">
        <color auto="1"/>
      </top>
      <bottom/>
      <diagonal/>
    </border>
    <border>
      <left style="thin">
        <color auto="1"/>
      </left>
      <right style="medium">
        <color auto="1"/>
      </right>
      <top style="thick">
        <color auto="1"/>
      </top>
      <bottom/>
      <diagonal/>
    </border>
    <border>
      <left style="thin">
        <color auto="1"/>
      </left>
      <right style="medium">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dashed">
        <color auto="1"/>
      </top>
      <bottom/>
      <diagonal/>
    </border>
    <border>
      <left style="medium">
        <color auto="1"/>
      </left>
      <right style="thin">
        <color auto="1"/>
      </right>
      <top/>
      <bottom style="dashed">
        <color auto="1"/>
      </bottom>
      <diagonal/>
    </border>
    <border>
      <left style="medium">
        <color indexed="64"/>
      </left>
      <right style="thin">
        <color auto="1"/>
      </right>
      <top style="medium">
        <color indexed="64"/>
      </top>
      <bottom style="thin">
        <color auto="1"/>
      </bottom>
      <diagonal/>
    </border>
    <border>
      <left style="medium">
        <color rgb="FF000000"/>
      </left>
      <right/>
      <top style="medium">
        <color rgb="FF000000"/>
      </top>
      <bottom/>
      <diagonal/>
    </border>
    <border>
      <left style="medium">
        <color indexed="64"/>
      </left>
      <right style="medium">
        <color rgb="FF000000"/>
      </right>
      <top style="medium">
        <color rgb="FF000000"/>
      </top>
      <bottom/>
      <diagonal/>
    </border>
    <border>
      <left style="medium">
        <color indexed="64"/>
      </left>
      <right style="medium">
        <color rgb="FF000000"/>
      </right>
      <top/>
      <bottom/>
      <diagonal/>
    </border>
    <border>
      <left style="medium">
        <color indexed="64"/>
      </left>
      <right style="medium">
        <color rgb="FF000000"/>
      </right>
      <top/>
      <bottom style="medium">
        <color rgb="FF000000"/>
      </bottom>
      <diagonal/>
    </border>
    <border>
      <left style="thin">
        <color indexed="64"/>
      </left>
      <right/>
      <top style="thin">
        <color indexed="64"/>
      </top>
      <bottom/>
      <diagonal/>
    </border>
    <border>
      <left/>
      <right style="medium">
        <color indexed="64"/>
      </right>
      <top/>
      <bottom style="thin">
        <color indexed="64"/>
      </bottom>
      <diagonal/>
    </border>
    <border>
      <left style="thin">
        <color auto="1"/>
      </left>
      <right/>
      <top/>
      <bottom style="medium">
        <color indexed="64"/>
      </bottom>
      <diagonal/>
    </border>
    <border>
      <left/>
      <right style="medium">
        <color rgb="FF000000"/>
      </right>
      <top style="medium">
        <color indexed="64"/>
      </top>
      <bottom/>
      <diagonal/>
    </border>
    <border>
      <left style="medium">
        <color rgb="FF000000"/>
      </left>
      <right/>
      <top style="medium">
        <color indexed="64"/>
      </top>
      <bottom/>
      <diagonal/>
    </border>
    <border>
      <left/>
      <right style="thick">
        <color rgb="FF000000"/>
      </right>
      <top style="medium">
        <color indexed="64"/>
      </top>
      <bottom/>
      <diagonal/>
    </border>
    <border>
      <left style="medium">
        <color indexed="64"/>
      </left>
      <right/>
      <top/>
      <bottom style="medium">
        <color rgb="FF000000"/>
      </bottom>
      <diagonal/>
    </border>
    <border>
      <left style="medium">
        <color rgb="FF000000"/>
      </left>
      <right style="medium">
        <color indexed="64"/>
      </right>
      <top style="medium">
        <color rgb="FF000000"/>
      </top>
      <bottom/>
      <diagonal/>
    </border>
    <border>
      <left style="medium">
        <color rgb="FF000000"/>
      </left>
      <right style="medium">
        <color indexed="64"/>
      </right>
      <top/>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indexed="64"/>
      </left>
      <right style="medium">
        <color indexed="64"/>
      </right>
      <top/>
      <bottom style="medium">
        <color indexed="64"/>
      </bottom>
      <diagonal/>
    </border>
    <border>
      <left style="medium">
        <color auto="1"/>
      </left>
      <right/>
      <top/>
      <bottom style="double">
        <color auto="1"/>
      </bottom>
      <diagonal/>
    </border>
    <border>
      <left/>
      <right/>
      <top/>
      <bottom style="double">
        <color auto="1"/>
      </bottom>
      <diagonal/>
    </border>
    <border>
      <left/>
      <right style="medium">
        <color auto="1"/>
      </right>
      <top/>
      <bottom style="double">
        <color auto="1"/>
      </bottom>
      <diagonal/>
    </border>
    <border>
      <left style="medium">
        <color auto="1"/>
      </left>
      <right/>
      <top style="double">
        <color auto="1"/>
      </top>
      <bottom/>
      <diagonal/>
    </border>
    <border>
      <left/>
      <right/>
      <top style="double">
        <color auto="1"/>
      </top>
      <bottom/>
      <diagonal/>
    </border>
    <border>
      <left/>
      <right style="medium">
        <color auto="1"/>
      </right>
      <top style="double">
        <color auto="1"/>
      </top>
      <bottom/>
      <diagonal/>
    </border>
  </borders>
  <cellStyleXfs count="124">
    <xf numFmtId="0" fontId="0" fillId="0" borderId="0"/>
    <xf numFmtId="0" fontId="1" fillId="0" borderId="0"/>
    <xf numFmtId="0" fontId="3"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3" fontId="3" fillId="0" borderId="0" applyFont="0" applyFill="0" applyBorder="0" applyAlignment="0" applyProtection="0"/>
    <xf numFmtId="165" fontId="3" fillId="0" borderId="0" applyFont="0" applyFill="0" applyBorder="0" applyAlignment="0" applyProtection="0"/>
    <xf numFmtId="2" fontId="3" fillId="0" borderId="0" applyFont="0" applyFill="0" applyBorder="0" applyAlignment="0" applyProtection="0"/>
    <xf numFmtId="0" fontId="6" fillId="0" borderId="0" applyNumberFormat="0" applyFill="0" applyBorder="0" applyAlignment="0" applyProtection="0">
      <alignment vertical="top"/>
      <protection locked="0"/>
    </xf>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6" borderId="0" applyNumberFormat="0" applyBorder="0" applyAlignment="0" applyProtection="0"/>
    <xf numFmtId="0" fontId="10" fillId="9" borderId="0" applyNumberFormat="0" applyBorder="0" applyAlignment="0" applyProtection="0"/>
    <xf numFmtId="0" fontId="10" fillId="12" borderId="0" applyNumberFormat="0" applyBorder="0" applyAlignment="0" applyProtection="0"/>
    <xf numFmtId="0" fontId="11" fillId="13"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2" fillId="4" borderId="0" applyNumberFormat="0" applyBorder="0" applyAlignment="0" applyProtection="0"/>
    <xf numFmtId="0" fontId="13" fillId="17" borderId="12" applyNumberFormat="0" applyAlignment="0" applyProtection="0"/>
    <xf numFmtId="0" fontId="14" fillId="18" borderId="13" applyNumberFormat="0" applyAlignment="0" applyProtection="0"/>
    <xf numFmtId="43" fontId="1" fillId="0" borderId="0" applyFont="0" applyFill="0" applyBorder="0" applyAlignment="0" applyProtection="0"/>
    <xf numFmtId="0" fontId="15" fillId="0" borderId="0" applyNumberFormat="0" applyFill="0" applyBorder="0" applyAlignment="0" applyProtection="0"/>
    <xf numFmtId="0" fontId="16" fillId="5" borderId="0" applyNumberFormat="0" applyBorder="0" applyAlignment="0" applyProtection="0"/>
    <xf numFmtId="0" fontId="17" fillId="0" borderId="14" applyNumberFormat="0" applyFill="0" applyAlignment="0" applyProtection="0"/>
    <xf numFmtId="0" fontId="18" fillId="0" borderId="15" applyNumberFormat="0" applyFill="0" applyAlignment="0" applyProtection="0"/>
    <xf numFmtId="0" fontId="19" fillId="0" borderId="16" applyNumberFormat="0" applyFill="0" applyAlignment="0" applyProtection="0"/>
    <xf numFmtId="0" fontId="19" fillId="0" borderId="0" applyNumberFormat="0" applyFill="0" applyBorder="0" applyAlignment="0" applyProtection="0"/>
    <xf numFmtId="0" fontId="20" fillId="8" borderId="12" applyNumberFormat="0" applyAlignment="0" applyProtection="0"/>
    <xf numFmtId="0" fontId="21" fillId="0" borderId="0" applyNumberFormat="0" applyFill="0" applyBorder="0" applyAlignment="0" applyProtection="0"/>
    <xf numFmtId="0" fontId="22" fillId="0" borderId="17" applyNumberFormat="0" applyFill="0" applyAlignment="0" applyProtection="0"/>
    <xf numFmtId="164" fontId="23" fillId="0" borderId="0" applyFont="0" applyFill="0" applyBorder="0" applyAlignment="0" applyProtection="0"/>
    <xf numFmtId="0" fontId="1" fillId="0" borderId="0"/>
    <xf numFmtId="0" fontId="24" fillId="19" borderId="0" applyNumberFormat="0" applyBorder="0" applyAlignment="0" applyProtection="0"/>
    <xf numFmtId="0" fontId="23" fillId="0" borderId="0"/>
    <xf numFmtId="0" fontId="23" fillId="0" borderId="0"/>
    <xf numFmtId="0" fontId="3" fillId="0" borderId="0"/>
    <xf numFmtId="0" fontId="3" fillId="0" borderId="0"/>
    <xf numFmtId="0" fontId="1" fillId="0" borderId="0"/>
    <xf numFmtId="0" fontId="23" fillId="0" borderId="0"/>
    <xf numFmtId="0" fontId="23" fillId="0" borderId="0"/>
    <xf numFmtId="0" fontId="1" fillId="0" borderId="0"/>
    <xf numFmtId="0" fontId="25" fillId="0" borderId="0"/>
    <xf numFmtId="0" fontId="26" fillId="0" borderId="0"/>
    <xf numFmtId="0" fontId="1" fillId="0" borderId="0"/>
    <xf numFmtId="0" fontId="27" fillId="0" borderId="0"/>
    <xf numFmtId="0" fontId="27" fillId="0" borderId="0"/>
    <xf numFmtId="0" fontId="1" fillId="0" borderId="0"/>
    <xf numFmtId="0" fontId="27" fillId="0" borderId="0"/>
    <xf numFmtId="0" fontId="23" fillId="0" borderId="0"/>
    <xf numFmtId="0" fontId="23" fillId="0" borderId="0"/>
    <xf numFmtId="0" fontId="23" fillId="0" borderId="0"/>
    <xf numFmtId="0" fontId="1" fillId="20" borderId="18" applyNumberFormat="0" applyFont="0" applyAlignment="0" applyProtection="0"/>
    <xf numFmtId="0" fontId="28" fillId="17" borderId="19" applyNumberFormat="0" applyAlignment="0" applyProtection="0"/>
    <xf numFmtId="9" fontId="23" fillId="0" borderId="0" applyFont="0" applyFill="0" applyBorder="0" applyAlignment="0" applyProtection="0"/>
    <xf numFmtId="9" fontId="23" fillId="0" borderId="0" applyFont="0" applyFill="0" applyBorder="0" applyAlignment="0" applyProtection="0"/>
    <xf numFmtId="9" fontId="1" fillId="0" borderId="0" applyFont="0" applyFill="0" applyBorder="0" applyAlignment="0" applyProtection="0"/>
    <xf numFmtId="9" fontId="23"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7" fillId="0" borderId="0" applyFont="0" applyFill="0" applyBorder="0" applyAlignment="0" applyProtection="0"/>
    <xf numFmtId="9" fontId="25"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9"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0" fontId="1" fillId="0" borderId="0"/>
    <xf numFmtId="0" fontId="1" fillId="0" borderId="0"/>
    <xf numFmtId="0" fontId="30" fillId="0" borderId="20">
      <alignment horizontal="center"/>
    </xf>
    <xf numFmtId="0" fontId="31" fillId="0" borderId="0" applyNumberFormat="0" applyFill="0" applyBorder="0" applyAlignment="0" applyProtection="0"/>
    <xf numFmtId="0" fontId="32" fillId="0" borderId="0" applyNumberFormat="0" applyFill="0" applyBorder="0" applyAlignment="0" applyProtection="0"/>
    <xf numFmtId="0" fontId="35" fillId="0" borderId="0"/>
    <xf numFmtId="0" fontId="1" fillId="0" borderId="0"/>
    <xf numFmtId="0" fontId="16" fillId="5" borderId="0" applyNumberFormat="0" applyBorder="0" applyAlignment="0" applyProtection="0"/>
    <xf numFmtId="170" fontId="38" fillId="0" borderId="0">
      <alignment vertical="top"/>
    </xf>
    <xf numFmtId="3" fontId="39" fillId="0" borderId="0" applyFill="0" applyBorder="0">
      <alignment horizontal="right" vertical="top"/>
    </xf>
    <xf numFmtId="171" fontId="39" fillId="0" borderId="0" applyFill="0" applyBorder="0">
      <alignment horizontal="right" vertical="top"/>
    </xf>
    <xf numFmtId="3" fontId="39" fillId="0" borderId="0" applyFill="0" applyBorder="0">
      <alignment horizontal="right" vertical="top"/>
    </xf>
    <xf numFmtId="166" fontId="38" fillId="0" borderId="0" applyFont="0" applyFill="0" applyBorder="0">
      <alignment horizontal="right" vertical="top"/>
    </xf>
    <xf numFmtId="172" fontId="39" fillId="0" borderId="0" applyFont="0" applyFill="0" applyBorder="0" applyAlignment="0" applyProtection="0">
      <alignment horizontal="right" vertical="top"/>
    </xf>
    <xf numFmtId="171" fontId="39" fillId="0" borderId="0">
      <alignment horizontal="right" vertical="top"/>
    </xf>
    <xf numFmtId="3" fontId="1" fillId="0" borderId="0" applyFont="0" applyFill="0" applyBorder="0" applyAlignment="0" applyProtection="0"/>
    <xf numFmtId="173" fontId="1" fillId="0" borderId="0" applyFont="0" applyFill="0" applyBorder="0" applyAlignment="0" applyProtection="0"/>
    <xf numFmtId="174" fontId="40" fillId="0" borderId="0" applyFont="0" applyFill="0" applyBorder="0" applyAlignment="0" applyProtection="0"/>
    <xf numFmtId="2" fontId="1" fillId="0" borderId="0" applyFont="0" applyFill="0" applyBorder="0" applyAlignment="0" applyProtection="0"/>
    <xf numFmtId="0" fontId="1" fillId="0" borderId="0"/>
    <xf numFmtId="0" fontId="41" fillId="0" borderId="21" applyNumberFormat="0" applyFill="0" applyAlignment="0" applyProtection="0"/>
    <xf numFmtId="1" fontId="38" fillId="0" borderId="0">
      <alignment vertical="top" wrapText="1"/>
    </xf>
    <xf numFmtId="1" fontId="42" fillId="0" borderId="0" applyFill="0" applyBorder="0" applyProtection="0"/>
    <xf numFmtId="1" fontId="41" fillId="0" borderId="0" applyFont="0" applyFill="0" applyBorder="0" applyProtection="0">
      <alignment vertical="center"/>
    </xf>
    <xf numFmtId="1" fontId="43" fillId="0" borderId="0">
      <alignment horizontal="right" vertical="top"/>
    </xf>
    <xf numFmtId="0" fontId="44" fillId="0" borderId="0"/>
    <xf numFmtId="1" fontId="39" fillId="0" borderId="0" applyNumberFormat="0" applyFill="0" applyBorder="0">
      <alignment vertical="top"/>
    </xf>
    <xf numFmtId="43" fontId="1" fillId="0" borderId="0" applyFont="0" applyFill="0" applyBorder="0" applyAlignment="0" applyProtection="0"/>
    <xf numFmtId="2" fontId="1" fillId="0" borderId="0" applyFont="0" applyFill="0" applyBorder="0" applyProtection="0">
      <alignment horizontal="right"/>
    </xf>
    <xf numFmtId="2" fontId="1" fillId="0" borderId="0" applyFont="0" applyFill="0" applyBorder="0" applyProtection="0">
      <alignment horizontal="right"/>
    </xf>
    <xf numFmtId="49" fontId="39" fillId="0" borderId="0" applyFill="0" applyBorder="0" applyAlignment="0" applyProtection="0">
      <alignment vertical="top"/>
    </xf>
    <xf numFmtId="0" fontId="17" fillId="0" borderId="14" applyNumberFormat="0" applyFill="0" applyAlignment="0" applyProtection="0"/>
    <xf numFmtId="0" fontId="18" fillId="0" borderId="15" applyNumberFormat="0" applyFill="0" applyAlignment="0" applyProtection="0"/>
    <xf numFmtId="0" fontId="19" fillId="0" borderId="16" applyNumberFormat="0" applyFill="0" applyAlignment="0" applyProtection="0"/>
    <xf numFmtId="0" fontId="19" fillId="0" borderId="0" applyNumberFormat="0" applyFill="0" applyBorder="0" applyAlignment="0" applyProtection="0"/>
    <xf numFmtId="1" fontId="45" fillId="0" borderId="0">
      <alignment vertical="top" wrapText="1"/>
    </xf>
    <xf numFmtId="0" fontId="1" fillId="0" borderId="0"/>
    <xf numFmtId="43" fontId="52" fillId="0" borderId="0" applyFont="0" applyFill="0" applyBorder="0" applyAlignment="0" applyProtection="0"/>
    <xf numFmtId="9" fontId="52" fillId="0" borderId="0" applyFont="0" applyFill="0" applyBorder="0" applyAlignment="0" applyProtection="0"/>
    <xf numFmtId="43" fontId="52" fillId="0" borderId="0" applyFont="0" applyFill="0" applyBorder="0" applyAlignment="0" applyProtection="0"/>
    <xf numFmtId="43" fontId="52" fillId="0" borderId="0" applyFont="0" applyFill="0" applyBorder="0" applyAlignment="0" applyProtection="0"/>
    <xf numFmtId="0" fontId="52" fillId="0" borderId="0"/>
    <xf numFmtId="9" fontId="52" fillId="0" borderId="0" applyFont="0" applyFill="0" applyBorder="0" applyAlignment="0" applyProtection="0"/>
    <xf numFmtId="0" fontId="1" fillId="0" borderId="0"/>
    <xf numFmtId="0" fontId="56" fillId="0" borderId="0" applyNumberFormat="0" applyFill="0" applyBorder="0" applyAlignment="0" applyProtection="0"/>
  </cellStyleXfs>
  <cellXfs count="318">
    <xf numFmtId="0" fontId="0" fillId="0" borderId="0" xfId="0"/>
    <xf numFmtId="0" fontId="1" fillId="0" borderId="0" xfId="1"/>
    <xf numFmtId="0" fontId="9" fillId="0" borderId="0" xfId="0" applyFont="1"/>
    <xf numFmtId="168" fontId="34" fillId="2" borderId="8" xfId="0" applyNumberFormat="1" applyFont="1" applyFill="1" applyBorder="1" applyAlignment="1">
      <alignment horizontal="center" wrapText="1"/>
    </xf>
    <xf numFmtId="169" fontId="34" fillId="2" borderId="8" xfId="0" applyNumberFormat="1" applyFont="1" applyFill="1" applyBorder="1" applyAlignment="1">
      <alignment horizontal="center" wrapText="1"/>
    </xf>
    <xf numFmtId="168" fontId="34" fillId="2" borderId="6" xfId="0" applyNumberFormat="1" applyFont="1" applyFill="1" applyBorder="1" applyAlignment="1">
      <alignment horizontal="center" wrapText="1"/>
    </xf>
    <xf numFmtId="169" fontId="34" fillId="2" borderId="6" xfId="0" applyNumberFormat="1" applyFont="1" applyFill="1" applyBorder="1" applyAlignment="1">
      <alignment horizontal="center" wrapText="1"/>
    </xf>
    <xf numFmtId="168" fontId="34" fillId="2" borderId="10" xfId="0" applyNumberFormat="1" applyFont="1" applyFill="1" applyBorder="1" applyAlignment="1">
      <alignment horizontal="center" wrapText="1"/>
    </xf>
    <xf numFmtId="169" fontId="34" fillId="2" borderId="10" xfId="0" applyNumberFormat="1" applyFont="1" applyFill="1" applyBorder="1" applyAlignment="1">
      <alignment horizontal="center" wrapText="1"/>
    </xf>
    <xf numFmtId="0" fontId="36" fillId="0" borderId="0" xfId="1" applyFont="1"/>
    <xf numFmtId="0" fontId="46" fillId="0" borderId="2" xfId="1" applyFont="1" applyBorder="1" applyAlignment="1">
      <alignment horizontal="center" vertical="center"/>
    </xf>
    <xf numFmtId="0" fontId="46" fillId="0" borderId="22" xfId="1" applyFont="1" applyBorder="1" applyAlignment="1">
      <alignment horizontal="center" vertical="center"/>
    </xf>
    <xf numFmtId="0" fontId="46" fillId="0" borderId="23" xfId="1" applyFont="1" applyBorder="1" applyAlignment="1">
      <alignment horizontal="center" vertical="center"/>
    </xf>
    <xf numFmtId="3" fontId="1" fillId="0" borderId="0" xfId="1" applyNumberFormat="1"/>
    <xf numFmtId="0" fontId="46" fillId="0" borderId="2" xfId="1" applyFont="1" applyBorder="1" applyAlignment="1">
      <alignment horizontal="center" vertical="center" wrapText="1"/>
    </xf>
    <xf numFmtId="0" fontId="36" fillId="0" borderId="1" xfId="1" applyFont="1" applyBorder="1" applyAlignment="1">
      <alignment horizontal="center" vertical="center" wrapText="1"/>
    </xf>
    <xf numFmtId="0" fontId="48" fillId="0" borderId="0" xfId="0" applyFont="1" applyAlignment="1">
      <alignment horizontal="center"/>
    </xf>
    <xf numFmtId="0" fontId="2" fillId="0" borderId="27" xfId="1" applyFont="1" applyBorder="1" applyAlignment="1">
      <alignment horizontal="center" vertical="center" wrapText="1"/>
    </xf>
    <xf numFmtId="0" fontId="46" fillId="0" borderId="0" xfId="1" applyFont="1"/>
    <xf numFmtId="0" fontId="1" fillId="0" borderId="0" xfId="115"/>
    <xf numFmtId="0" fontId="49" fillId="21" borderId="28" xfId="115" applyFont="1" applyFill="1" applyBorder="1" applyAlignment="1">
      <alignment horizontal="center"/>
    </xf>
    <xf numFmtId="0" fontId="36" fillId="0" borderId="0" xfId="115" applyFont="1" applyBorder="1" applyAlignment="1"/>
    <xf numFmtId="0" fontId="23" fillId="0" borderId="0" xfId="115" applyFont="1" applyBorder="1" applyAlignment="1"/>
    <xf numFmtId="0" fontId="51" fillId="2" borderId="8" xfId="0" applyFont="1" applyFill="1" applyBorder="1" applyAlignment="1">
      <alignment horizontal="center" vertical="center" wrapText="1"/>
    </xf>
    <xf numFmtId="0" fontId="51" fillId="2" borderId="0" xfId="0" applyFont="1" applyFill="1" applyBorder="1" applyAlignment="1">
      <alignment horizontal="center" vertical="center" wrapText="1"/>
    </xf>
    <xf numFmtId="0" fontId="49" fillId="0" borderId="28" xfId="115" applyFont="1" applyBorder="1" applyAlignment="1">
      <alignment horizontal="center"/>
    </xf>
    <xf numFmtId="169" fontId="34" fillId="2" borderId="0" xfId="0" applyNumberFormat="1" applyFont="1" applyFill="1" applyBorder="1" applyAlignment="1">
      <alignment horizontal="center" wrapText="1"/>
    </xf>
    <xf numFmtId="0" fontId="47" fillId="0" borderId="0" xfId="1" applyFont="1" applyBorder="1" applyAlignment="1">
      <alignment vertical="center" wrapText="1"/>
    </xf>
    <xf numFmtId="0" fontId="36" fillId="0" borderId="0" xfId="1" applyFont="1" applyBorder="1"/>
    <xf numFmtId="0" fontId="1" fillId="0" borderId="0" xfId="1" applyBorder="1"/>
    <xf numFmtId="0" fontId="46" fillId="0" borderId="2" xfId="1" applyFont="1" applyBorder="1"/>
    <xf numFmtId="0" fontId="46" fillId="0" borderId="32" xfId="1" applyFont="1" applyBorder="1" applyAlignment="1">
      <alignment horizontal="center" vertical="center" wrapText="1"/>
    </xf>
    <xf numFmtId="0" fontId="46" fillId="0" borderId="33" xfId="1" applyFont="1" applyBorder="1" applyAlignment="1">
      <alignment horizontal="center" vertical="center" wrapText="1"/>
    </xf>
    <xf numFmtId="0" fontId="46" fillId="0" borderId="34" xfId="1" applyFont="1" applyBorder="1" applyAlignment="1">
      <alignment horizontal="center" vertical="center" wrapText="1"/>
    </xf>
    <xf numFmtId="0" fontId="46" fillId="0" borderId="29" xfId="1" applyFont="1" applyBorder="1" applyAlignment="1">
      <alignment horizontal="center" vertical="center" wrapText="1"/>
    </xf>
    <xf numFmtId="3" fontId="46" fillId="0" borderId="29" xfId="1" applyNumberFormat="1" applyFont="1" applyBorder="1" applyAlignment="1">
      <alignment horizontal="center" vertical="center"/>
    </xf>
    <xf numFmtId="9" fontId="46" fillId="0" borderId="20" xfId="1" applyNumberFormat="1" applyFont="1" applyBorder="1" applyAlignment="1">
      <alignment horizontal="center" vertical="center"/>
    </xf>
    <xf numFmtId="9" fontId="46" fillId="0" borderId="0" xfId="1" applyNumberFormat="1" applyFont="1" applyBorder="1" applyAlignment="1">
      <alignment horizontal="center" vertical="center"/>
    </xf>
    <xf numFmtId="9" fontId="46" fillId="0" borderId="31" xfId="1" applyNumberFormat="1" applyFont="1" applyBorder="1" applyAlignment="1">
      <alignment horizontal="center" vertical="center"/>
    </xf>
    <xf numFmtId="9" fontId="46" fillId="0" borderId="35" xfId="1" applyNumberFormat="1" applyFont="1" applyBorder="1" applyAlignment="1">
      <alignment horizontal="center" vertical="center"/>
    </xf>
    <xf numFmtId="3" fontId="46" fillId="0" borderId="0" xfId="1" applyNumberFormat="1" applyFont="1" applyBorder="1" applyAlignment="1">
      <alignment horizontal="center" vertical="center"/>
    </xf>
    <xf numFmtId="167" fontId="46" fillId="0" borderId="20" xfId="1" applyNumberFormat="1" applyFont="1" applyBorder="1" applyAlignment="1">
      <alignment horizontal="center" vertical="center"/>
    </xf>
    <xf numFmtId="167" fontId="46" fillId="0" borderId="0" xfId="1" applyNumberFormat="1" applyFont="1" applyBorder="1" applyAlignment="1">
      <alignment horizontal="center" vertical="center"/>
    </xf>
    <xf numFmtId="3" fontId="9" fillId="0" borderId="29" xfId="0" applyNumberFormat="1" applyFont="1" applyBorder="1" applyAlignment="1">
      <alignment horizontal="center"/>
    </xf>
    <xf numFmtId="9" fontId="9" fillId="0" borderId="20" xfId="0" applyNumberFormat="1" applyFont="1" applyBorder="1" applyAlignment="1">
      <alignment horizontal="center"/>
    </xf>
    <xf numFmtId="9" fontId="9" fillId="0" borderId="0" xfId="0" applyNumberFormat="1" applyFont="1" applyBorder="1" applyAlignment="1">
      <alignment horizontal="center"/>
    </xf>
    <xf numFmtId="9" fontId="9" fillId="0" borderId="31" xfId="0" applyNumberFormat="1" applyFont="1" applyBorder="1" applyAlignment="1">
      <alignment horizontal="center"/>
    </xf>
    <xf numFmtId="9" fontId="9" fillId="0" borderId="35" xfId="0" applyNumberFormat="1" applyFont="1" applyBorder="1" applyAlignment="1">
      <alignment horizontal="center"/>
    </xf>
    <xf numFmtId="3" fontId="9" fillId="0" borderId="0" xfId="0" applyNumberFormat="1" applyFont="1" applyBorder="1" applyAlignment="1">
      <alignment horizontal="center"/>
    </xf>
    <xf numFmtId="167" fontId="9" fillId="0" borderId="20" xfId="0" applyNumberFormat="1" applyFont="1" applyBorder="1" applyAlignment="1">
      <alignment horizontal="center"/>
    </xf>
    <xf numFmtId="167" fontId="9" fillId="0" borderId="0" xfId="0" applyNumberFormat="1" applyFont="1" applyBorder="1" applyAlignment="1">
      <alignment horizontal="center"/>
    </xf>
    <xf numFmtId="0" fontId="46" fillId="0" borderId="2" xfId="85" applyFont="1" applyBorder="1" applyAlignment="1">
      <alignment horizontal="center" vertical="justify"/>
    </xf>
    <xf numFmtId="9" fontId="46" fillId="0" borderId="20" xfId="117" applyNumberFormat="1" applyFont="1" applyBorder="1" applyAlignment="1">
      <alignment horizontal="center" vertical="center"/>
    </xf>
    <xf numFmtId="9" fontId="46" fillId="0" borderId="0" xfId="117" applyNumberFormat="1" applyFont="1" applyBorder="1" applyAlignment="1">
      <alignment horizontal="center" vertical="center"/>
    </xf>
    <xf numFmtId="9" fontId="46" fillId="0" borderId="0" xfId="117" applyFont="1" applyBorder="1" applyAlignment="1">
      <alignment horizontal="center" vertical="center"/>
    </xf>
    <xf numFmtId="1" fontId="46" fillId="0" borderId="0" xfId="117" applyNumberFormat="1" applyFont="1" applyBorder="1" applyAlignment="1">
      <alignment horizontal="center" vertical="center"/>
    </xf>
    <xf numFmtId="3" fontId="46" fillId="0" borderId="20" xfId="1" applyNumberFormat="1" applyFont="1" applyBorder="1" applyAlignment="1">
      <alignment horizontal="center" vertical="center"/>
    </xf>
    <xf numFmtId="166" fontId="46" fillId="0" borderId="0" xfId="1" applyNumberFormat="1" applyFont="1" applyBorder="1" applyAlignment="1">
      <alignment horizontal="center" vertical="center"/>
    </xf>
    <xf numFmtId="0" fontId="46" fillId="0" borderId="0" xfId="1" applyFont="1" applyAlignment="1">
      <alignment horizontal="center"/>
    </xf>
    <xf numFmtId="0" fontId="0" fillId="0" borderId="0" xfId="0" applyBorder="1"/>
    <xf numFmtId="175" fontId="34" fillId="0" borderId="41" xfId="116" applyNumberFormat="1" applyFont="1" applyBorder="1" applyAlignment="1">
      <alignment horizontal="center" vertical="center" wrapText="1"/>
    </xf>
    <xf numFmtId="176" fontId="0" fillId="0" borderId="0" xfId="0" applyNumberFormat="1" applyBorder="1"/>
    <xf numFmtId="176" fontId="34" fillId="0" borderId="41" xfId="116" applyNumberFormat="1" applyFont="1" applyBorder="1" applyAlignment="1">
      <alignment horizontal="center" vertical="center" wrapText="1"/>
    </xf>
    <xf numFmtId="176" fontId="0" fillId="0" borderId="0" xfId="0" applyNumberFormat="1"/>
    <xf numFmtId="0" fontId="9" fillId="0" borderId="0" xfId="8" applyFont="1" applyAlignment="1" applyProtection="1">
      <alignment horizontal="left" vertical="center" wrapText="1" readingOrder="1"/>
    </xf>
    <xf numFmtId="0" fontId="9" fillId="0" borderId="0" xfId="115" applyFont="1" applyBorder="1" applyAlignment="1"/>
    <xf numFmtId="0" fontId="1" fillId="22" borderId="0" xfId="115" applyFill="1"/>
    <xf numFmtId="0" fontId="49" fillId="22" borderId="40" xfId="0" applyFont="1" applyFill="1" applyBorder="1" applyAlignment="1">
      <alignment horizontal="center" vertical="center"/>
    </xf>
    <xf numFmtId="0" fontId="46" fillId="22" borderId="0" xfId="115" applyFont="1" applyFill="1" applyAlignment="1">
      <alignment horizontal="center" vertical="center"/>
    </xf>
    <xf numFmtId="0" fontId="6" fillId="0" borderId="0" xfId="8" applyAlignment="1" applyProtection="1">
      <alignment horizontal="left" vertical="center"/>
    </xf>
    <xf numFmtId="0" fontId="7" fillId="0" borderId="46" xfId="0" applyFont="1" applyBorder="1" applyAlignment="1">
      <alignment vertical="center" wrapText="1"/>
    </xf>
    <xf numFmtId="0" fontId="7" fillId="0" borderId="49" xfId="0" applyFont="1" applyBorder="1" applyAlignment="1">
      <alignment vertical="center" wrapText="1"/>
    </xf>
    <xf numFmtId="9" fontId="1" fillId="0" borderId="0" xfId="1" applyNumberFormat="1" applyFont="1" applyBorder="1" applyAlignment="1">
      <alignment horizontal="center" vertical="center" wrapText="1"/>
    </xf>
    <xf numFmtId="9" fontId="1" fillId="0" borderId="0" xfId="1" applyNumberFormat="1" applyBorder="1"/>
    <xf numFmtId="0" fontId="46" fillId="0" borderId="50" xfId="1" applyFont="1" applyBorder="1" applyAlignment="1">
      <alignment horizontal="center" vertical="center"/>
    </xf>
    <xf numFmtId="0" fontId="36" fillId="0" borderId="51" xfId="1" applyFont="1" applyBorder="1" applyAlignment="1">
      <alignment horizontal="center" vertical="center" wrapText="1"/>
    </xf>
    <xf numFmtId="0" fontId="1" fillId="0" borderId="46" xfId="1" applyBorder="1"/>
    <xf numFmtId="9" fontId="46" fillId="0" borderId="0" xfId="1" applyNumberFormat="1" applyFont="1" applyBorder="1" applyAlignment="1">
      <alignment horizontal="center"/>
    </xf>
    <xf numFmtId="9" fontId="46" fillId="0" borderId="46" xfId="1" applyNumberFormat="1" applyFont="1" applyBorder="1" applyAlignment="1">
      <alignment horizontal="center"/>
    </xf>
    <xf numFmtId="0" fontId="1" fillId="0" borderId="30" xfId="1" applyBorder="1"/>
    <xf numFmtId="0" fontId="1" fillId="0" borderId="48" xfId="1" applyBorder="1"/>
    <xf numFmtId="0" fontId="36" fillId="0" borderId="43" xfId="1" applyFont="1" applyBorder="1" applyAlignment="1">
      <alignment horizontal="center" vertical="center" wrapText="1"/>
    </xf>
    <xf numFmtId="0" fontId="36" fillId="0" borderId="44" xfId="1" applyFont="1" applyBorder="1" applyAlignment="1">
      <alignment horizontal="center" vertical="center" wrapText="1"/>
    </xf>
    <xf numFmtId="0" fontId="36" fillId="0" borderId="45" xfId="1" applyFont="1" applyBorder="1" applyAlignment="1">
      <alignment horizontal="center" vertical="center" wrapText="1"/>
    </xf>
    <xf numFmtId="9" fontId="46" fillId="0" borderId="29" xfId="1" applyNumberFormat="1" applyFont="1" applyBorder="1" applyAlignment="1">
      <alignment horizontal="center" vertical="center"/>
    </xf>
    <xf numFmtId="9" fontId="46" fillId="0" borderId="46" xfId="1" applyNumberFormat="1" applyFont="1" applyBorder="1" applyAlignment="1">
      <alignment horizontal="center" vertical="center"/>
    </xf>
    <xf numFmtId="9" fontId="46" fillId="0" borderId="29" xfId="1" applyNumberFormat="1" applyFont="1" applyBorder="1" applyAlignment="1">
      <alignment horizontal="center" vertical="center" wrapText="1"/>
    </xf>
    <xf numFmtId="9" fontId="46" fillId="0" borderId="0" xfId="1" applyNumberFormat="1" applyFont="1" applyBorder="1" applyAlignment="1">
      <alignment horizontal="center" vertical="center" wrapText="1"/>
    </xf>
    <xf numFmtId="9" fontId="46" fillId="0" borderId="29" xfId="1" applyNumberFormat="1" applyFont="1" applyBorder="1"/>
    <xf numFmtId="9" fontId="46" fillId="0" borderId="0" xfId="1" applyNumberFormat="1" applyFont="1" applyBorder="1"/>
    <xf numFmtId="9" fontId="46" fillId="0" borderId="29" xfId="1" applyNumberFormat="1" applyFont="1" applyBorder="1" applyAlignment="1">
      <alignment horizontal="center"/>
    </xf>
    <xf numFmtId="9" fontId="46" fillId="0" borderId="47" xfId="1" applyNumberFormat="1" applyFont="1" applyBorder="1" applyAlignment="1">
      <alignment horizontal="center"/>
    </xf>
    <xf numFmtId="9" fontId="46" fillId="0" borderId="30" xfId="1" applyNumberFormat="1" applyFont="1" applyBorder="1" applyAlignment="1">
      <alignment horizontal="center"/>
    </xf>
    <xf numFmtId="9" fontId="1" fillId="0" borderId="30" xfId="1" applyNumberFormat="1" applyBorder="1" applyAlignment="1">
      <alignment horizontal="center"/>
    </xf>
    <xf numFmtId="9" fontId="1" fillId="0" borderId="48" xfId="1" applyNumberFormat="1" applyBorder="1" applyAlignment="1">
      <alignment horizontal="center"/>
    </xf>
    <xf numFmtId="0" fontId="46" fillId="0" borderId="31" xfId="1" applyFont="1" applyBorder="1" applyAlignment="1">
      <alignment horizontal="center" vertical="center" wrapText="1"/>
    </xf>
    <xf numFmtId="0" fontId="37" fillId="0" borderId="44" xfId="1" applyFont="1" applyBorder="1" applyAlignment="1">
      <alignment horizontal="center" vertical="center" wrapText="1"/>
    </xf>
    <xf numFmtId="0" fontId="6" fillId="0" borderId="0" xfId="8" applyBorder="1" applyAlignment="1" applyProtection="1">
      <alignment vertical="center"/>
    </xf>
    <xf numFmtId="0" fontId="6" fillId="0" borderId="0" xfId="8" applyBorder="1" applyAlignment="1" applyProtection="1"/>
    <xf numFmtId="1" fontId="46" fillId="0" borderId="52" xfId="1" applyNumberFormat="1" applyFont="1" applyBorder="1" applyAlignment="1">
      <alignment horizontal="center" vertical="center" wrapText="1"/>
    </xf>
    <xf numFmtId="175" fontId="46" fillId="0" borderId="46" xfId="116" applyNumberFormat="1" applyFont="1" applyBorder="1" applyAlignment="1">
      <alignment horizontal="center" vertical="center" wrapText="1"/>
    </xf>
    <xf numFmtId="0" fontId="46" fillId="0" borderId="52" xfId="1" applyFont="1" applyBorder="1" applyAlignment="1">
      <alignment horizontal="center" vertical="center" wrapText="1"/>
    </xf>
    <xf numFmtId="1" fontId="46" fillId="0" borderId="31" xfId="1" applyNumberFormat="1" applyFont="1" applyBorder="1" applyAlignment="1">
      <alignment horizontal="center" vertical="center" wrapText="1"/>
    </xf>
    <xf numFmtId="175" fontId="46" fillId="0" borderId="52" xfId="116" applyNumberFormat="1" applyFont="1" applyBorder="1" applyAlignment="1">
      <alignment horizontal="center" vertical="center"/>
    </xf>
    <xf numFmtId="175" fontId="46" fillId="0" borderId="31" xfId="116" applyNumberFormat="1" applyFont="1" applyBorder="1" applyAlignment="1">
      <alignment horizontal="center" vertical="center"/>
    </xf>
    <xf numFmtId="175" fontId="46" fillId="0" borderId="46" xfId="116" applyNumberFormat="1" applyFont="1" applyBorder="1" applyAlignment="1">
      <alignment horizontal="center" vertical="center"/>
    </xf>
    <xf numFmtId="0" fontId="46" fillId="0" borderId="31" xfId="1" applyFont="1" applyBorder="1" applyAlignment="1">
      <alignment horizontal="center" vertical="center"/>
    </xf>
    <xf numFmtId="0" fontId="46" fillId="0" borderId="52" xfId="1" applyFont="1" applyBorder="1" applyAlignment="1">
      <alignment horizontal="center" vertical="center"/>
    </xf>
    <xf numFmtId="175" fontId="46" fillId="0" borderId="53" xfId="116" applyNumberFormat="1" applyFont="1" applyBorder="1" applyAlignment="1">
      <alignment horizontal="center" vertical="center"/>
    </xf>
    <xf numFmtId="175" fontId="46" fillId="0" borderId="54" xfId="116" applyNumberFormat="1" applyFont="1" applyBorder="1" applyAlignment="1">
      <alignment horizontal="center" vertical="center"/>
    </xf>
    <xf numFmtId="175" fontId="46" fillId="0" borderId="48" xfId="116" applyNumberFormat="1" applyFont="1" applyBorder="1" applyAlignment="1">
      <alignment horizontal="center" vertical="center"/>
    </xf>
    <xf numFmtId="175" fontId="46" fillId="0" borderId="0" xfId="116" applyNumberFormat="1" applyFont="1" applyBorder="1" applyAlignment="1">
      <alignment horizontal="center" vertical="center"/>
    </xf>
    <xf numFmtId="0" fontId="36" fillId="0" borderId="55" xfId="1" applyFont="1" applyBorder="1" applyAlignment="1">
      <alignment horizontal="center" vertical="center" wrapText="1"/>
    </xf>
    <xf numFmtId="0" fontId="36" fillId="0" borderId="39" xfId="1" applyFont="1" applyBorder="1" applyAlignment="1">
      <alignment horizontal="center" vertical="center" wrapText="1"/>
    </xf>
    <xf numFmtId="0" fontId="36" fillId="0" borderId="56" xfId="1" applyFont="1" applyBorder="1" applyAlignment="1">
      <alignment horizontal="center" vertical="center" wrapText="1"/>
    </xf>
    <xf numFmtId="167" fontId="1" fillId="0" borderId="46" xfId="1" applyNumberFormat="1" applyBorder="1" applyAlignment="1">
      <alignment horizontal="center" vertical="center"/>
    </xf>
    <xf numFmtId="0" fontId="36" fillId="0" borderId="60" xfId="1" applyFont="1" applyBorder="1" applyAlignment="1">
      <alignment horizontal="center" vertical="center" wrapText="1"/>
    </xf>
    <xf numFmtId="0" fontId="36" fillId="0" borderId="61" xfId="1" applyFont="1" applyBorder="1" applyAlignment="1">
      <alignment horizontal="center" vertical="center" wrapText="1"/>
    </xf>
    <xf numFmtId="0" fontId="36" fillId="0" borderId="62" xfId="1" applyFont="1" applyBorder="1" applyAlignment="1">
      <alignment horizontal="center" vertical="center" wrapText="1"/>
    </xf>
    <xf numFmtId="0" fontId="1" fillId="0" borderId="52" xfId="1" applyBorder="1"/>
    <xf numFmtId="0" fontId="1" fillId="0" borderId="35" xfId="1" applyBorder="1"/>
    <xf numFmtId="0" fontId="1" fillId="0" borderId="63" xfId="1" applyBorder="1"/>
    <xf numFmtId="9" fontId="36" fillId="0" borderId="52" xfId="1" applyNumberFormat="1" applyFont="1" applyBorder="1" applyAlignment="1">
      <alignment horizontal="center"/>
    </xf>
    <xf numFmtId="9" fontId="36" fillId="0" borderId="35" xfId="1" applyNumberFormat="1" applyFont="1" applyBorder="1" applyAlignment="1">
      <alignment horizontal="center"/>
    </xf>
    <xf numFmtId="9" fontId="36" fillId="0" borderId="63" xfId="1" applyNumberFormat="1" applyFont="1" applyBorder="1" applyAlignment="1">
      <alignment horizontal="center"/>
    </xf>
    <xf numFmtId="0" fontId="1" fillId="0" borderId="53" xfId="1" applyBorder="1"/>
    <xf numFmtId="0" fontId="1" fillId="0" borderId="64" xfId="1" applyBorder="1"/>
    <xf numFmtId="0" fontId="1" fillId="0" borderId="65" xfId="1" applyBorder="1"/>
    <xf numFmtId="0" fontId="37" fillId="0" borderId="0" xfId="1" applyFont="1" applyBorder="1" applyAlignment="1">
      <alignment horizontal="center" vertical="center" wrapText="1"/>
    </xf>
    <xf numFmtId="0" fontId="36" fillId="0" borderId="0" xfId="1" applyFont="1" applyBorder="1" applyAlignment="1">
      <alignment horizontal="center" vertical="center" wrapText="1"/>
    </xf>
    <xf numFmtId="9" fontId="36" fillId="0" borderId="0" xfId="1" applyNumberFormat="1" applyFont="1" applyBorder="1" applyAlignment="1">
      <alignment horizontal="center"/>
    </xf>
    <xf numFmtId="177" fontId="46" fillId="0" borderId="35" xfId="116" applyNumberFormat="1" applyFont="1" applyBorder="1" applyAlignment="1">
      <alignment horizontal="center" vertical="center"/>
    </xf>
    <xf numFmtId="0" fontId="46" fillId="0" borderId="66" xfId="1" applyFont="1" applyBorder="1" applyAlignment="1">
      <alignment horizontal="center" vertical="center"/>
    </xf>
    <xf numFmtId="0" fontId="46" fillId="0" borderId="67" xfId="1" applyFont="1" applyBorder="1" applyAlignment="1">
      <alignment horizontal="center" vertical="center"/>
    </xf>
    <xf numFmtId="0" fontId="46" fillId="0" borderId="53" xfId="1" applyFont="1" applyBorder="1" applyAlignment="1">
      <alignment horizontal="center" vertical="center"/>
    </xf>
    <xf numFmtId="9" fontId="46" fillId="0" borderId="64" xfId="1" applyNumberFormat="1" applyFont="1" applyBorder="1" applyAlignment="1">
      <alignment horizontal="center"/>
    </xf>
    <xf numFmtId="9" fontId="1" fillId="0" borderId="64" xfId="1" applyNumberFormat="1" applyBorder="1" applyAlignment="1">
      <alignment horizontal="center"/>
    </xf>
    <xf numFmtId="0" fontId="2" fillId="0" borderId="68" xfId="1" applyFont="1" applyBorder="1" applyAlignment="1">
      <alignment horizontal="center" vertical="center" wrapText="1"/>
    </xf>
    <xf numFmtId="177" fontId="46" fillId="0" borderId="63" xfId="116" applyNumberFormat="1" applyFont="1" applyBorder="1" applyAlignment="1">
      <alignment horizontal="center" vertical="center"/>
    </xf>
    <xf numFmtId="9" fontId="1" fillId="0" borderId="65" xfId="1" applyNumberFormat="1" applyBorder="1" applyAlignment="1">
      <alignment horizontal="center"/>
    </xf>
    <xf numFmtId="0" fontId="9" fillId="0" borderId="0" xfId="0" applyFont="1" applyAlignment="1">
      <alignment wrapText="1"/>
    </xf>
    <xf numFmtId="0" fontId="50" fillId="0" borderId="0" xfId="8" applyFont="1" applyBorder="1" applyAlignment="1" applyProtection="1"/>
    <xf numFmtId="0" fontId="6" fillId="0" borderId="0" xfId="8" applyFill="1" applyBorder="1" applyAlignment="1" applyProtection="1">
      <alignment vertical="center" wrapText="1"/>
    </xf>
    <xf numFmtId="9" fontId="46" fillId="0" borderId="31" xfId="117" applyNumberFormat="1" applyFont="1" applyBorder="1" applyAlignment="1">
      <alignment horizontal="center" vertical="center"/>
    </xf>
    <xf numFmtId="9" fontId="46" fillId="0" borderId="35" xfId="117" applyNumberFormat="1" applyFont="1" applyBorder="1" applyAlignment="1">
      <alignment horizontal="center" vertical="center"/>
    </xf>
    <xf numFmtId="0" fontId="50" fillId="0" borderId="0" xfId="0" applyFont="1"/>
    <xf numFmtId="0" fontId="46" fillId="0" borderId="35" xfId="1" applyFont="1" applyBorder="1" applyAlignment="1">
      <alignment horizontal="center" vertical="center" wrapText="1"/>
    </xf>
    <xf numFmtId="0" fontId="46" fillId="0" borderId="0" xfId="1" applyFont="1" applyBorder="1" applyAlignment="1">
      <alignment horizontal="center" vertical="center" wrapText="1"/>
    </xf>
    <xf numFmtId="0" fontId="46" fillId="0" borderId="20" xfId="1" applyFont="1" applyBorder="1" applyAlignment="1">
      <alignment horizontal="center" vertical="center" wrapText="1"/>
    </xf>
    <xf numFmtId="0" fontId="46" fillId="0" borderId="31" xfId="1" applyFont="1" applyBorder="1" applyAlignment="1">
      <alignment horizontal="center" vertical="center" wrapText="1"/>
    </xf>
    <xf numFmtId="0" fontId="46" fillId="0" borderId="74" xfId="1" applyFont="1" applyBorder="1" applyAlignment="1">
      <alignment horizontal="center" vertical="center" wrapText="1"/>
    </xf>
    <xf numFmtId="0" fontId="46" fillId="0" borderId="46" xfId="1" applyFont="1" applyBorder="1" applyAlignment="1">
      <alignment horizontal="center" vertical="center" wrapText="1"/>
    </xf>
    <xf numFmtId="167" fontId="46" fillId="0" borderId="46" xfId="1" applyNumberFormat="1" applyFont="1" applyBorder="1" applyAlignment="1">
      <alignment horizontal="center" vertical="center"/>
    </xf>
    <xf numFmtId="167" fontId="9" fillId="0" borderId="46" xfId="0" applyNumberFormat="1" applyFont="1" applyBorder="1" applyAlignment="1">
      <alignment horizontal="center"/>
    </xf>
    <xf numFmtId="166" fontId="46" fillId="0" borderId="46" xfId="1" applyNumberFormat="1" applyFont="1" applyBorder="1" applyAlignment="1">
      <alignment horizontal="center" vertical="center"/>
    </xf>
    <xf numFmtId="3" fontId="46" fillId="0" borderId="47" xfId="1" applyNumberFormat="1" applyFont="1" applyBorder="1" applyAlignment="1">
      <alignment horizontal="center" vertical="center"/>
    </xf>
    <xf numFmtId="9" fontId="46" fillId="0" borderId="75" xfId="117" applyNumberFormat="1" applyFont="1" applyBorder="1" applyAlignment="1">
      <alignment horizontal="center" vertical="center"/>
    </xf>
    <xf numFmtId="9" fontId="46" fillId="0" borderId="30" xfId="117" applyNumberFormat="1" applyFont="1" applyBorder="1" applyAlignment="1">
      <alignment horizontal="center" vertical="center"/>
    </xf>
    <xf numFmtId="9" fontId="46" fillId="0" borderId="30" xfId="117" applyFont="1" applyBorder="1" applyAlignment="1">
      <alignment horizontal="center" vertical="center"/>
    </xf>
    <xf numFmtId="9" fontId="46" fillId="0" borderId="54" xfId="117" applyNumberFormat="1" applyFont="1" applyBorder="1" applyAlignment="1">
      <alignment horizontal="center" vertical="center"/>
    </xf>
    <xf numFmtId="9" fontId="46" fillId="0" borderId="64" xfId="117" applyNumberFormat="1" applyFont="1" applyBorder="1" applyAlignment="1">
      <alignment horizontal="center" vertical="center"/>
    </xf>
    <xf numFmtId="1" fontId="46" fillId="0" borderId="30" xfId="117" applyNumberFormat="1" applyFont="1" applyBorder="1" applyAlignment="1">
      <alignment horizontal="center" vertical="center"/>
    </xf>
    <xf numFmtId="3" fontId="46" fillId="0" borderId="75" xfId="1" applyNumberFormat="1" applyFont="1" applyBorder="1" applyAlignment="1">
      <alignment horizontal="center" vertical="center"/>
    </xf>
    <xf numFmtId="166" fontId="46" fillId="0" borderId="30" xfId="1" applyNumberFormat="1" applyFont="1" applyBorder="1" applyAlignment="1">
      <alignment horizontal="center" vertical="center"/>
    </xf>
    <xf numFmtId="166" fontId="46" fillId="0" borderId="48" xfId="1" applyNumberFormat="1" applyFont="1" applyBorder="1" applyAlignment="1">
      <alignment horizontal="center" vertical="center"/>
    </xf>
    <xf numFmtId="0" fontId="33" fillId="2" borderId="42" xfId="0" applyFont="1" applyFill="1" applyBorder="1" applyAlignment="1">
      <alignment horizontal="center" vertical="center" wrapText="1"/>
    </xf>
    <xf numFmtId="0" fontId="8" fillId="2" borderId="42" xfId="0" applyFont="1" applyFill="1" applyBorder="1" applyAlignment="1">
      <alignment horizontal="center" wrapText="1"/>
    </xf>
    <xf numFmtId="0" fontId="8" fillId="2" borderId="69" xfId="0" applyFont="1" applyFill="1" applyBorder="1" applyAlignment="1">
      <alignment horizontal="center" wrapText="1"/>
    </xf>
    <xf numFmtId="0" fontId="8" fillId="2" borderId="9" xfId="0" applyFont="1" applyFill="1" applyBorder="1" applyAlignment="1">
      <alignment horizontal="center" wrapText="1"/>
    </xf>
    <xf numFmtId="0" fontId="51" fillId="2" borderId="71" xfId="0" applyFont="1" applyFill="1" applyBorder="1" applyAlignment="1">
      <alignment horizontal="center" vertical="center" wrapText="1"/>
    </xf>
    <xf numFmtId="176" fontId="0" fillId="0" borderId="46" xfId="0" applyNumberFormat="1" applyBorder="1"/>
    <xf numFmtId="168" fontId="34" fillId="2" borderId="71" xfId="0" applyNumberFormat="1" applyFont="1" applyFill="1" applyBorder="1" applyAlignment="1">
      <alignment horizontal="center" wrapText="1"/>
    </xf>
    <xf numFmtId="168" fontId="34" fillId="2" borderId="70" xfId="0" applyNumberFormat="1" applyFont="1" applyFill="1" applyBorder="1" applyAlignment="1">
      <alignment horizontal="center" wrapText="1"/>
    </xf>
    <xf numFmtId="168" fontId="34" fillId="2" borderId="72" xfId="0" applyNumberFormat="1" applyFont="1" applyFill="1" applyBorder="1" applyAlignment="1">
      <alignment horizontal="center" wrapText="1"/>
    </xf>
    <xf numFmtId="168" fontId="34" fillId="2" borderId="82" xfId="0" applyNumberFormat="1" applyFont="1" applyFill="1" applyBorder="1" applyAlignment="1">
      <alignment horizontal="center" wrapText="1"/>
    </xf>
    <xf numFmtId="168" fontId="34" fillId="2" borderId="83" xfId="0" applyNumberFormat="1" applyFont="1" applyFill="1" applyBorder="1" applyAlignment="1">
      <alignment horizontal="center" wrapText="1"/>
    </xf>
    <xf numFmtId="169" fontId="34" fillId="2" borderId="83" xfId="0" applyNumberFormat="1" applyFont="1" applyFill="1" applyBorder="1" applyAlignment="1">
      <alignment horizontal="center" wrapText="1"/>
    </xf>
    <xf numFmtId="175" fontId="34" fillId="0" borderId="84" xfId="116" applyNumberFormat="1" applyFont="1" applyBorder="1" applyAlignment="1">
      <alignment horizontal="center" vertical="center" wrapText="1"/>
    </xf>
    <xf numFmtId="176" fontId="34" fillId="0" borderId="84" xfId="116" applyNumberFormat="1" applyFont="1" applyBorder="1" applyAlignment="1">
      <alignment horizontal="center" vertical="center" wrapText="1"/>
    </xf>
    <xf numFmtId="0" fontId="36" fillId="0" borderId="0" xfId="122" applyFont="1" applyBorder="1" applyAlignment="1">
      <alignment horizontal="center" vertical="center" wrapText="1"/>
    </xf>
    <xf numFmtId="0" fontId="36" fillId="0" borderId="0" xfId="115" applyFont="1" applyAlignment="1">
      <alignment vertical="center"/>
    </xf>
    <xf numFmtId="9" fontId="1" fillId="0" borderId="0" xfId="117" applyFont="1" applyAlignment="1">
      <alignment horizontal="center" vertical="center"/>
    </xf>
    <xf numFmtId="178" fontId="1" fillId="0" borderId="0" xfId="117" applyNumberFormat="1" applyFont="1" applyAlignment="1">
      <alignment horizontal="center" vertical="center"/>
    </xf>
    <xf numFmtId="0" fontId="36" fillId="0" borderId="0" xfId="115" applyFont="1" applyAlignment="1">
      <alignment vertical="center" wrapText="1"/>
    </xf>
    <xf numFmtId="9" fontId="1" fillId="0" borderId="0" xfId="117" applyFont="1"/>
    <xf numFmtId="0" fontId="57" fillId="0" borderId="0" xfId="123" applyFont="1" applyAlignment="1" applyProtection="1"/>
    <xf numFmtId="0" fontId="58" fillId="0" borderId="0" xfId="46" applyFont="1"/>
    <xf numFmtId="0" fontId="59" fillId="0" borderId="0" xfId="46" applyFont="1" applyAlignment="1">
      <alignment horizontal="center"/>
    </xf>
    <xf numFmtId="0" fontId="3" fillId="0" borderId="0" xfId="46"/>
    <xf numFmtId="0" fontId="2" fillId="0" borderId="0" xfId="46" applyFont="1" applyAlignment="1">
      <alignment horizontal="center"/>
    </xf>
    <xf numFmtId="0" fontId="58" fillId="0" borderId="29" xfId="46" applyFont="1" applyBorder="1"/>
    <xf numFmtId="0" fontId="61" fillId="0" borderId="86" xfId="46" applyFont="1" applyBorder="1" applyAlignment="1">
      <alignment horizontal="center"/>
    </xf>
    <xf numFmtId="0" fontId="60" fillId="0" borderId="88" xfId="46" applyFont="1" applyBorder="1" applyAlignment="1">
      <alignment horizontal="center" vertical="center" wrapText="1"/>
    </xf>
    <xf numFmtId="0" fontId="59" fillId="0" borderId="88" xfId="46" applyFont="1" applyBorder="1" applyAlignment="1">
      <alignment horizontal="center" vertical="center" wrapText="1"/>
    </xf>
    <xf numFmtId="0" fontId="59" fillId="0" borderId="89" xfId="46" applyFont="1" applyBorder="1" applyAlignment="1">
      <alignment horizontal="center" vertical="center" wrapText="1"/>
    </xf>
    <xf numFmtId="0" fontId="59" fillId="0" borderId="90" xfId="46" applyFont="1" applyBorder="1" applyAlignment="1">
      <alignment horizontal="center" vertical="center" wrapText="1"/>
    </xf>
    <xf numFmtId="0" fontId="3" fillId="0" borderId="0" xfId="46" applyAlignment="1">
      <alignment vertical="center"/>
    </xf>
    <xf numFmtId="0" fontId="59" fillId="0" borderId="29" xfId="46" applyFont="1" applyBorder="1" applyAlignment="1">
      <alignment horizontal="left" wrapText="1"/>
    </xf>
    <xf numFmtId="178" fontId="61" fillId="0" borderId="29" xfId="46" applyNumberFormat="1" applyFont="1" applyBorder="1" applyAlignment="1">
      <alignment horizontal="center"/>
    </xf>
    <xf numFmtId="178" fontId="62" fillId="0" borderId="0" xfId="46" applyNumberFormat="1" applyFont="1" applyBorder="1" applyAlignment="1">
      <alignment horizontal="center"/>
    </xf>
    <xf numFmtId="9" fontId="59" fillId="0" borderId="46" xfId="46" applyNumberFormat="1" applyFont="1" applyBorder="1" applyAlignment="1">
      <alignment horizontal="center"/>
    </xf>
    <xf numFmtId="178" fontId="61" fillId="0" borderId="0" xfId="46" applyNumberFormat="1" applyFont="1" applyBorder="1" applyAlignment="1">
      <alignment horizontal="center"/>
    </xf>
    <xf numFmtId="9" fontId="59" fillId="0" borderId="0" xfId="46" applyNumberFormat="1" applyFont="1" applyBorder="1" applyAlignment="1">
      <alignment horizontal="center"/>
    </xf>
    <xf numFmtId="3" fontId="59" fillId="0" borderId="29" xfId="46" applyNumberFormat="1" applyFont="1" applyBorder="1" applyAlignment="1">
      <alignment horizontal="left"/>
    </xf>
    <xf numFmtId="3" fontId="63" fillId="0" borderId="29" xfId="46" applyNumberFormat="1" applyFont="1" applyBorder="1" applyAlignment="1">
      <alignment horizontal="left"/>
    </xf>
    <xf numFmtId="178" fontId="64" fillId="0" borderId="29" xfId="46" applyNumberFormat="1" applyFont="1" applyBorder="1" applyAlignment="1">
      <alignment horizontal="center"/>
    </xf>
    <xf numFmtId="178" fontId="64" fillId="0" borderId="0" xfId="46" applyNumberFormat="1" applyFont="1" applyBorder="1" applyAlignment="1">
      <alignment horizontal="center"/>
    </xf>
    <xf numFmtId="9" fontId="63" fillId="0" borderId="46" xfId="46" applyNumberFormat="1" applyFont="1" applyBorder="1" applyAlignment="1">
      <alignment horizontal="center"/>
    </xf>
    <xf numFmtId="9" fontId="63" fillId="0" borderId="0" xfId="46" applyNumberFormat="1" applyFont="1" applyBorder="1" applyAlignment="1">
      <alignment horizontal="center"/>
    </xf>
    <xf numFmtId="3" fontId="63" fillId="0" borderId="47" xfId="46" applyNumberFormat="1" applyFont="1" applyBorder="1" applyAlignment="1">
      <alignment horizontal="left"/>
    </xf>
    <xf numFmtId="178" fontId="64" fillId="0" borderId="47" xfId="46" applyNumberFormat="1" applyFont="1" applyBorder="1" applyAlignment="1">
      <alignment horizontal="center"/>
    </xf>
    <xf numFmtId="178" fontId="64" fillId="0" borderId="30" xfId="46" applyNumberFormat="1" applyFont="1" applyBorder="1" applyAlignment="1">
      <alignment horizontal="center"/>
    </xf>
    <xf numFmtId="9" fontId="63" fillId="0" borderId="48" xfId="46" applyNumberFormat="1" applyFont="1" applyBorder="1" applyAlignment="1">
      <alignment horizontal="center"/>
    </xf>
    <xf numFmtId="9" fontId="63" fillId="0" borderId="30" xfId="46" applyNumberFormat="1" applyFont="1" applyBorder="1" applyAlignment="1">
      <alignment horizontal="center"/>
    </xf>
    <xf numFmtId="3" fontId="59" fillId="0" borderId="0" xfId="46" applyNumberFormat="1" applyFont="1" applyBorder="1" applyAlignment="1">
      <alignment horizontal="center"/>
    </xf>
    <xf numFmtId="179" fontId="59" fillId="0" borderId="0" xfId="46" quotePrefix="1" applyNumberFormat="1" applyFont="1" applyBorder="1" applyAlignment="1">
      <alignment horizontal="center"/>
    </xf>
    <xf numFmtId="178" fontId="59" fillId="0" borderId="0" xfId="46" quotePrefix="1" applyNumberFormat="1" applyFont="1" applyBorder="1" applyAlignment="1">
      <alignment horizontal="center" wrapText="1"/>
    </xf>
    <xf numFmtId="3" fontId="1" fillId="0" borderId="0" xfId="46" applyNumberFormat="1" applyFont="1" applyAlignment="1">
      <alignment horizontal="center"/>
    </xf>
    <xf numFmtId="3" fontId="1" fillId="0" borderId="0" xfId="46" quotePrefix="1" applyNumberFormat="1" applyFont="1" applyBorder="1" applyAlignment="1">
      <alignment horizontal="center" wrapText="1"/>
    </xf>
    <xf numFmtId="179" fontId="1" fillId="0" borderId="0" xfId="46" quotePrefix="1" applyNumberFormat="1" applyFont="1" applyAlignment="1">
      <alignment horizontal="center"/>
    </xf>
    <xf numFmtId="3" fontId="1" fillId="0" borderId="0" xfId="46" applyNumberFormat="1" applyFont="1" applyBorder="1" applyAlignment="1">
      <alignment horizontal="center"/>
    </xf>
    <xf numFmtId="179" fontId="1" fillId="0" borderId="0" xfId="46" quotePrefix="1" applyNumberFormat="1" applyFont="1" applyBorder="1" applyAlignment="1">
      <alignment horizontal="center"/>
    </xf>
    <xf numFmtId="0" fontId="60" fillId="0" borderId="0" xfId="46" applyFont="1" applyBorder="1" applyAlignment="1">
      <alignment horizontal="center" vertical="center"/>
    </xf>
    <xf numFmtId="0" fontId="61" fillId="0" borderId="0" xfId="46" applyFont="1" applyBorder="1" applyAlignment="1">
      <alignment horizontal="center"/>
    </xf>
    <xf numFmtId="0" fontId="59" fillId="0" borderId="0" xfId="46" applyFont="1" applyBorder="1" applyAlignment="1">
      <alignment horizontal="center" vertical="center" wrapText="1"/>
    </xf>
    <xf numFmtId="0" fontId="36" fillId="0" borderId="0" xfId="46" quotePrefix="1" applyFont="1" applyBorder="1" applyAlignment="1">
      <alignment horizontal="left" vertical="center" wrapText="1"/>
    </xf>
    <xf numFmtId="0" fontId="6" fillId="0" borderId="0" xfId="8" applyBorder="1" applyAlignment="1" applyProtection="1">
      <alignment vertical="center"/>
    </xf>
    <xf numFmtId="0" fontId="6" fillId="0" borderId="0" xfId="8" applyBorder="1" applyAlignment="1" applyProtection="1"/>
    <xf numFmtId="0" fontId="37" fillId="0" borderId="36" xfId="1" applyFont="1" applyBorder="1" applyAlignment="1">
      <alignment horizontal="left" vertical="center" wrapText="1"/>
    </xf>
    <xf numFmtId="0" fontId="37" fillId="0" borderId="37" xfId="1" applyFont="1" applyBorder="1" applyAlignment="1">
      <alignment horizontal="left" vertical="center" wrapText="1"/>
    </xf>
    <xf numFmtId="0" fontId="37" fillId="0" borderId="38" xfId="1" applyFont="1" applyBorder="1" applyAlignment="1">
      <alignment horizontal="left" vertical="center" wrapText="1"/>
    </xf>
    <xf numFmtId="0" fontId="46" fillId="0" borderId="73" xfId="1" applyFont="1" applyBorder="1" applyAlignment="1">
      <alignment horizontal="center" vertical="center" wrapText="1"/>
    </xf>
    <xf numFmtId="0" fontId="46" fillId="0" borderId="32" xfId="1" applyFont="1" applyBorder="1" applyAlignment="1">
      <alignment horizontal="center" vertical="center" wrapText="1"/>
    </xf>
    <xf numFmtId="0" fontId="46" fillId="0" borderId="55" xfId="1" applyFont="1" applyBorder="1" applyAlignment="1">
      <alignment horizontal="center" vertical="center" wrapText="1"/>
    </xf>
    <xf numFmtId="0" fontId="46" fillId="0" borderId="52" xfId="1" applyFont="1" applyBorder="1" applyAlignment="1">
      <alignment horizontal="center" vertical="center" wrapText="1"/>
    </xf>
    <xf numFmtId="0" fontId="46" fillId="0" borderId="39" xfId="1" applyFont="1" applyBorder="1" applyAlignment="1">
      <alignment horizontal="center" vertical="center" wrapText="1"/>
    </xf>
    <xf numFmtId="0" fontId="46" fillId="0" borderId="35" xfId="1" applyFont="1" applyBorder="1" applyAlignment="1">
      <alignment horizontal="center" vertical="center" wrapText="1"/>
    </xf>
    <xf numFmtId="0" fontId="46" fillId="0" borderId="0" xfId="1" applyFont="1" applyBorder="1" applyAlignment="1">
      <alignment horizontal="center" vertical="center" wrapText="1"/>
    </xf>
    <xf numFmtId="0" fontId="46" fillId="0" borderId="20" xfId="1" applyFont="1" applyBorder="1" applyAlignment="1">
      <alignment horizontal="center" vertical="center" wrapText="1"/>
    </xf>
    <xf numFmtId="0" fontId="46" fillId="0" borderId="46" xfId="1" applyFont="1" applyBorder="1" applyAlignment="1">
      <alignment horizontal="center" vertical="center" wrapText="1"/>
    </xf>
    <xf numFmtId="0" fontId="46" fillId="0" borderId="31" xfId="1" applyFont="1" applyBorder="1" applyAlignment="1">
      <alignment horizontal="center" vertical="center" wrapText="1"/>
    </xf>
    <xf numFmtId="176" fontId="50" fillId="2" borderId="24" xfId="0" applyNumberFormat="1" applyFont="1" applyFill="1" applyBorder="1" applyAlignment="1">
      <alignment horizontal="center" vertical="center" wrapText="1"/>
    </xf>
    <xf numFmtId="176" fontId="50" fillId="2" borderId="25" xfId="0" applyNumberFormat="1" applyFont="1" applyFill="1" applyBorder="1" applyAlignment="1">
      <alignment horizontal="center" vertical="center" wrapText="1"/>
    </xf>
    <xf numFmtId="0" fontId="50" fillId="2" borderId="5" xfId="0" applyFont="1" applyFill="1" applyBorder="1" applyAlignment="1">
      <alignment horizontal="center" vertical="center" wrapText="1"/>
    </xf>
    <xf numFmtId="0" fontId="50" fillId="2" borderId="7" xfId="0" applyFont="1" applyFill="1" applyBorder="1" applyAlignment="1">
      <alignment horizontal="center" vertical="center" wrapText="1"/>
    </xf>
    <xf numFmtId="0" fontId="8" fillId="0" borderId="77" xfId="0" applyFont="1" applyBorder="1" applyAlignment="1">
      <alignment horizontal="center" vertical="center" wrapText="1"/>
    </xf>
    <xf numFmtId="0" fontId="8" fillId="0" borderId="44" xfId="0" applyFont="1" applyBorder="1" applyAlignment="1">
      <alignment horizontal="center" vertical="center" wrapText="1"/>
    </xf>
    <xf numFmtId="0" fontId="8" fillId="0" borderId="7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33" fillId="2" borderId="69" xfId="0" applyFont="1" applyFill="1" applyBorder="1" applyAlignment="1">
      <alignment horizontal="center" vertical="center" wrapText="1"/>
    </xf>
    <xf numFmtId="0" fontId="33" fillId="2" borderId="42" xfId="0" applyFont="1" applyFill="1" applyBorder="1" applyAlignment="1">
      <alignment horizontal="center" vertical="center" wrapText="1"/>
    </xf>
    <xf numFmtId="0" fontId="33" fillId="2" borderId="9" xfId="0" applyFont="1" applyFill="1" applyBorder="1" applyAlignment="1">
      <alignment horizontal="center" vertical="center" wrapText="1"/>
    </xf>
    <xf numFmtId="0" fontId="8" fillId="0" borderId="43" xfId="0" applyFont="1" applyBorder="1" applyAlignment="1">
      <alignment horizontal="center" vertical="center" wrapText="1"/>
    </xf>
    <xf numFmtId="0" fontId="8" fillId="0" borderId="76" xfId="0" applyFont="1" applyBorder="1" applyAlignment="1">
      <alignment horizontal="center" vertical="center" wrapText="1"/>
    </xf>
    <xf numFmtId="0" fontId="8" fillId="0" borderId="79" xfId="0" applyFont="1" applyBorder="1" applyAlignment="1">
      <alignment horizontal="center" vertical="center" wrapText="1"/>
    </xf>
    <xf numFmtId="0" fontId="8" fillId="0" borderId="10" xfId="0" applyFont="1" applyBorder="1" applyAlignment="1">
      <alignment horizontal="center" vertical="center" wrapText="1"/>
    </xf>
    <xf numFmtId="0" fontId="50" fillId="2" borderId="11" xfId="0" applyFont="1" applyFill="1" applyBorder="1" applyAlignment="1">
      <alignment horizontal="center" vertical="center" wrapText="1"/>
    </xf>
    <xf numFmtId="0" fontId="50" fillId="2" borderId="70" xfId="0" applyFont="1" applyFill="1" applyBorder="1" applyAlignment="1">
      <alignment horizontal="center" vertical="center" wrapText="1"/>
    </xf>
    <xf numFmtId="0" fontId="50" fillId="2" borderId="71" xfId="0" applyFont="1" applyFill="1" applyBorder="1" applyAlignment="1">
      <alignment horizontal="center" vertical="center" wrapText="1"/>
    </xf>
    <xf numFmtId="0" fontId="50" fillId="2" borderId="72" xfId="0" applyFont="1" applyFill="1" applyBorder="1" applyAlignment="1">
      <alignment horizontal="center" vertical="center" wrapText="1"/>
    </xf>
    <xf numFmtId="0" fontId="50" fillId="2" borderId="24" xfId="0" applyFont="1" applyFill="1" applyBorder="1" applyAlignment="1">
      <alignment horizontal="center" vertical="center" wrapText="1"/>
    </xf>
    <xf numFmtId="0" fontId="50" fillId="2" borderId="25" xfId="0" applyFont="1" applyFill="1" applyBorder="1" applyAlignment="1">
      <alignment horizontal="center" vertical="center" wrapText="1"/>
    </xf>
    <xf numFmtId="0" fontId="50" fillId="2" borderId="26" xfId="0" applyFont="1" applyFill="1" applyBorder="1" applyAlignment="1">
      <alignment horizontal="center" vertical="center" wrapText="1"/>
    </xf>
    <xf numFmtId="0" fontId="50" fillId="2" borderId="70" xfId="120" applyFont="1" applyFill="1" applyBorder="1" applyAlignment="1">
      <alignment horizontal="center" vertical="center" wrapText="1"/>
    </xf>
    <xf numFmtId="0" fontId="50" fillId="2" borderId="71" xfId="120" applyFont="1" applyFill="1" applyBorder="1" applyAlignment="1">
      <alignment horizontal="center" vertical="center" wrapText="1"/>
    </xf>
    <xf numFmtId="0" fontId="50" fillId="2" borderId="72" xfId="120" applyFont="1" applyFill="1" applyBorder="1" applyAlignment="1">
      <alignment horizontal="center" vertical="center" wrapText="1"/>
    </xf>
    <xf numFmtId="0" fontId="50" fillId="2" borderId="5" xfId="120" applyFont="1" applyFill="1" applyBorder="1" applyAlignment="1">
      <alignment horizontal="center" vertical="center" wrapText="1"/>
    </xf>
    <xf numFmtId="0" fontId="50" fillId="2" borderId="7" xfId="120" applyFont="1" applyFill="1" applyBorder="1" applyAlignment="1">
      <alignment horizontal="center" vertical="center" wrapText="1"/>
    </xf>
    <xf numFmtId="0" fontId="50" fillId="2" borderId="11" xfId="120" applyFont="1" applyFill="1" applyBorder="1" applyAlignment="1">
      <alignment horizontal="center" vertical="center" wrapText="1"/>
    </xf>
    <xf numFmtId="176" fontId="50" fillId="2" borderId="24" xfId="120" applyNumberFormat="1" applyFont="1" applyFill="1" applyBorder="1" applyAlignment="1">
      <alignment horizontal="center" vertical="center" wrapText="1"/>
    </xf>
    <xf numFmtId="176" fontId="50" fillId="2" borderId="25" xfId="120" applyNumberFormat="1" applyFont="1" applyFill="1" applyBorder="1" applyAlignment="1">
      <alignment horizontal="center" vertical="center" wrapText="1"/>
    </xf>
    <xf numFmtId="176" fontId="50" fillId="2" borderId="26" xfId="120" applyNumberFormat="1" applyFont="1" applyFill="1" applyBorder="1" applyAlignment="1">
      <alignment horizontal="center" vertical="center" wrapText="1"/>
    </xf>
    <xf numFmtId="0" fontId="8" fillId="0" borderId="45" xfId="0" applyFont="1" applyBorder="1" applyAlignment="1">
      <alignment horizontal="center" vertical="center" wrapText="1"/>
    </xf>
    <xf numFmtId="0" fontId="8" fillId="0" borderId="49" xfId="0" applyFont="1" applyBorder="1" applyAlignment="1">
      <alignment horizontal="center" vertical="center" wrapText="1"/>
    </xf>
    <xf numFmtId="0" fontId="7" fillId="0" borderId="43" xfId="0" applyFont="1" applyBorder="1" applyAlignment="1">
      <alignment horizontal="left" vertical="center" wrapText="1"/>
    </xf>
    <xf numFmtId="0" fontId="7" fillId="0" borderId="44" xfId="0" applyFont="1" applyBorder="1" applyAlignment="1">
      <alignment horizontal="left" vertical="center" wrapText="1"/>
    </xf>
    <xf numFmtId="0" fontId="7" fillId="0" borderId="45" xfId="0" applyFont="1" applyBorder="1" applyAlignment="1">
      <alignment horizontal="left" vertical="center" wrapText="1"/>
    </xf>
    <xf numFmtId="0" fontId="7" fillId="0" borderId="29" xfId="0" applyFont="1" applyBorder="1" applyAlignment="1">
      <alignment horizontal="left" vertical="center" wrapText="1"/>
    </xf>
    <xf numFmtId="0" fontId="7" fillId="0" borderId="0" xfId="0" applyFont="1" applyBorder="1" applyAlignment="1">
      <alignment horizontal="left" vertical="center" wrapText="1"/>
    </xf>
    <xf numFmtId="0" fontId="7" fillId="0" borderId="46" xfId="0" applyFont="1" applyBorder="1" applyAlignment="1">
      <alignment horizontal="left" vertical="center" wrapText="1"/>
    </xf>
    <xf numFmtId="0" fontId="7" fillId="0" borderId="47" xfId="0" applyFont="1" applyBorder="1" applyAlignment="1">
      <alignment horizontal="left" vertical="center" wrapText="1"/>
    </xf>
    <xf numFmtId="0" fontId="7" fillId="0" borderId="30" xfId="0" applyFont="1" applyBorder="1" applyAlignment="1">
      <alignment horizontal="left" vertical="center" wrapText="1"/>
    </xf>
    <xf numFmtId="0" fontId="7" fillId="0" borderId="48" xfId="0" applyFont="1" applyBorder="1" applyAlignment="1">
      <alignment horizontal="left" vertical="center" wrapText="1"/>
    </xf>
    <xf numFmtId="176" fontId="50" fillId="2" borderId="80" xfId="0" applyNumberFormat="1" applyFont="1" applyFill="1" applyBorder="1" applyAlignment="1">
      <alignment horizontal="center" vertical="center" wrapText="1"/>
    </xf>
    <xf numFmtId="176" fontId="50" fillId="2" borderId="81" xfId="0" applyNumberFormat="1" applyFont="1" applyFill="1" applyBorder="1" applyAlignment="1">
      <alignment horizontal="center" vertical="center" wrapText="1"/>
    </xf>
    <xf numFmtId="0" fontId="60" fillId="0" borderId="43" xfId="46" applyFont="1" applyBorder="1" applyAlignment="1">
      <alignment horizontal="center" vertical="center"/>
    </xf>
    <xf numFmtId="0" fontId="60" fillId="0" borderId="44" xfId="46" applyFont="1" applyBorder="1" applyAlignment="1">
      <alignment horizontal="center" vertical="center"/>
    </xf>
    <xf numFmtId="0" fontId="61" fillId="0" borderId="85" xfId="46" applyFont="1" applyBorder="1" applyAlignment="1">
      <alignment horizontal="center"/>
    </xf>
    <xf numFmtId="0" fontId="61" fillId="0" borderId="86" xfId="46" applyFont="1" applyBorder="1" applyAlignment="1">
      <alignment horizontal="center"/>
    </xf>
    <xf numFmtId="0" fontId="61" fillId="0" borderId="87" xfId="46" applyFont="1" applyBorder="1" applyAlignment="1">
      <alignment horizontal="center"/>
    </xf>
    <xf numFmtId="0" fontId="36" fillId="0" borderId="29" xfId="46" quotePrefix="1" applyFont="1" applyBorder="1" applyAlignment="1">
      <alignment horizontal="left" vertical="center" wrapText="1"/>
    </xf>
    <xf numFmtId="0" fontId="36" fillId="0" borderId="0" xfId="46" quotePrefix="1" applyFont="1" applyBorder="1" applyAlignment="1">
      <alignment horizontal="left" vertical="center" wrapText="1"/>
    </xf>
    <xf numFmtId="0" fontId="1" fillId="0" borderId="0" xfId="1" applyAlignment="1">
      <alignment horizontal="center" vertical="center" wrapText="1"/>
    </xf>
    <xf numFmtId="0" fontId="1" fillId="0" borderId="0" xfId="1" applyAlignment="1">
      <alignment horizontal="center" vertical="center"/>
    </xf>
    <xf numFmtId="0" fontId="47" fillId="0" borderId="0" xfId="115" applyFont="1" applyAlignment="1">
      <alignment horizontal="center" vertical="center"/>
    </xf>
    <xf numFmtId="0" fontId="37" fillId="0" borderId="36" xfId="1" applyFont="1" applyBorder="1" applyAlignment="1">
      <alignment horizontal="center" vertical="center" wrapText="1"/>
    </xf>
    <xf numFmtId="0" fontId="37" fillId="0" borderId="37" xfId="1" applyFont="1" applyBorder="1" applyAlignment="1">
      <alignment horizontal="center" vertical="center" wrapText="1"/>
    </xf>
    <xf numFmtId="0" fontId="37" fillId="0" borderId="44" xfId="1" applyFont="1" applyBorder="1" applyAlignment="1">
      <alignment horizontal="center" vertical="center" wrapText="1"/>
    </xf>
    <xf numFmtId="0" fontId="37" fillId="0" borderId="36" xfId="1" applyFont="1" applyBorder="1" applyAlignment="1">
      <alignment horizontal="center" vertical="center"/>
    </xf>
    <xf numFmtId="0" fontId="37" fillId="0" borderId="37" xfId="1" applyFont="1" applyBorder="1" applyAlignment="1">
      <alignment horizontal="center" vertical="center"/>
    </xf>
    <xf numFmtId="0" fontId="37" fillId="0" borderId="38" xfId="1" applyFont="1" applyBorder="1" applyAlignment="1">
      <alignment horizontal="center" vertical="center"/>
    </xf>
    <xf numFmtId="0" fontId="37" fillId="0" borderId="43" xfId="1" applyFont="1" applyBorder="1" applyAlignment="1">
      <alignment horizontal="center" vertical="center" wrapText="1"/>
    </xf>
    <xf numFmtId="0" fontId="37" fillId="0" borderId="45" xfId="1" applyFont="1" applyBorder="1" applyAlignment="1">
      <alignment horizontal="center" vertical="center" wrapText="1"/>
    </xf>
    <xf numFmtId="0" fontId="37" fillId="0" borderId="29" xfId="1" applyFont="1" applyBorder="1" applyAlignment="1">
      <alignment horizontal="center" vertical="center" wrapText="1"/>
    </xf>
    <xf numFmtId="0" fontId="37" fillId="0" borderId="0" xfId="1" applyFont="1" applyBorder="1" applyAlignment="1">
      <alignment horizontal="center" vertical="center" wrapText="1"/>
    </xf>
    <xf numFmtId="0" fontId="37" fillId="0" borderId="46" xfId="1" applyFont="1" applyBorder="1" applyAlignment="1">
      <alignment horizontal="center" vertical="center" wrapText="1"/>
    </xf>
    <xf numFmtId="0" fontId="37" fillId="0" borderId="57" xfId="1" applyFont="1" applyBorder="1" applyAlignment="1">
      <alignment horizontal="center" vertical="center" wrapText="1"/>
    </xf>
    <xf numFmtId="0" fontId="37" fillId="0" borderId="58" xfId="1" applyFont="1" applyBorder="1" applyAlignment="1">
      <alignment horizontal="center" vertical="center" wrapText="1"/>
    </xf>
    <xf numFmtId="0" fontId="37" fillId="0" borderId="59" xfId="1" applyFont="1" applyBorder="1" applyAlignment="1">
      <alignment horizontal="center" vertical="center" wrapText="1"/>
    </xf>
    <xf numFmtId="0" fontId="37" fillId="0" borderId="47" xfId="1" applyFont="1" applyBorder="1" applyAlignment="1">
      <alignment horizontal="center" vertical="center" wrapText="1"/>
    </xf>
    <xf numFmtId="0" fontId="37" fillId="0" borderId="30" xfId="1" applyFont="1" applyBorder="1" applyAlignment="1">
      <alignment horizontal="center" vertical="center" wrapText="1"/>
    </xf>
    <xf numFmtId="0" fontId="37" fillId="0" borderId="48" xfId="1" applyFont="1" applyBorder="1" applyAlignment="1">
      <alignment horizontal="center" vertical="center" wrapText="1"/>
    </xf>
    <xf numFmtId="0" fontId="0" fillId="22" borderId="0" xfId="0" applyFill="1" applyAlignment="1">
      <alignment horizontal="center" vertical="center" wrapText="1"/>
    </xf>
    <xf numFmtId="0" fontId="53" fillId="22" borderId="0" xfId="47" applyFont="1" applyFill="1" applyBorder="1" applyAlignment="1">
      <alignment horizontal="center" vertical="center" wrapText="1"/>
    </xf>
    <xf numFmtId="0" fontId="54" fillId="22" borderId="0" xfId="47" applyFont="1" applyFill="1" applyAlignment="1">
      <alignment horizontal="center" vertical="center" wrapText="1"/>
    </xf>
    <xf numFmtId="0" fontId="1" fillId="22" borderId="0" xfId="115" applyFill="1" applyAlignment="1">
      <alignment horizontal="center" vertical="center" wrapText="1"/>
    </xf>
  </cellXfs>
  <cellStyles count="124">
    <cellStyle name="20% - Accent1" xfId="9"/>
    <cellStyle name="20% - Accent2" xfId="10"/>
    <cellStyle name="20% - Accent3" xfId="11"/>
    <cellStyle name="20% - Accent4" xfId="12"/>
    <cellStyle name="20% - Accent5" xfId="13"/>
    <cellStyle name="20% - Accent6" xfId="14"/>
    <cellStyle name="40% - Accent1" xfId="15"/>
    <cellStyle name="40% - Accent2" xfId="16"/>
    <cellStyle name="40% - Accent3" xfId="17"/>
    <cellStyle name="40% - Accent4" xfId="18"/>
    <cellStyle name="40% - Accent5" xfId="19"/>
    <cellStyle name="40% - Accent6" xfId="20"/>
    <cellStyle name="60% - Accent1" xfId="21"/>
    <cellStyle name="60% - Accent2" xfId="22"/>
    <cellStyle name="60% - Accent3" xfId="23"/>
    <cellStyle name="60% - Accent4" xfId="24"/>
    <cellStyle name="60% - Accent5" xfId="25"/>
    <cellStyle name="60% - Accent6" xfId="26"/>
    <cellStyle name="Bad" xfId="27"/>
    <cellStyle name="Bon" xfId="86"/>
    <cellStyle name="caché" xfId="87"/>
    <cellStyle name="Calculation" xfId="28"/>
    <cellStyle name="Check Cell" xfId="29"/>
    <cellStyle name="Comma" xfId="116" builtinId="3"/>
    <cellStyle name="Comma 2" xfId="30"/>
    <cellStyle name="Comma 3" xfId="118"/>
    <cellStyle name="Comma 3 2" xfId="119"/>
    <cellStyle name="Comma(0)" xfId="88"/>
    <cellStyle name="Comma(3)" xfId="89"/>
    <cellStyle name="Comma[0]" xfId="90"/>
    <cellStyle name="Comma[1]" xfId="91"/>
    <cellStyle name="Comma[2]__" xfId="92"/>
    <cellStyle name="Comma[3]" xfId="93"/>
    <cellStyle name="Comma0" xfId="94"/>
    <cellStyle name="Currency0" xfId="95"/>
    <cellStyle name="Date" xfId="2"/>
    <cellStyle name="Dezimal_03-09-03" xfId="96"/>
    <cellStyle name="En-tête 1" xfId="3"/>
    <cellStyle name="En-tête 2" xfId="4"/>
    <cellStyle name="Explanatory Text" xfId="31"/>
    <cellStyle name="Financier0" xfId="5"/>
    <cellStyle name="Fixed" xfId="97"/>
    <cellStyle name="Good" xfId="32"/>
    <cellStyle name="Heading 1" xfId="33"/>
    <cellStyle name="Heading 2" xfId="34"/>
    <cellStyle name="Heading 3" xfId="35"/>
    <cellStyle name="Heading 4" xfId="36"/>
    <cellStyle name="Hyperlink" xfId="8" builtinId="8"/>
    <cellStyle name="Hyperlink 2" xfId="123"/>
    <cellStyle name="Input" xfId="37"/>
    <cellStyle name="Lien hypertexte 2" xfId="38"/>
    <cellStyle name="Linked Cell" xfId="39"/>
    <cellStyle name="Milliers 2" xfId="40"/>
    <cellStyle name="Monétaire0" xfId="6"/>
    <cellStyle name="Motif" xfId="41"/>
    <cellStyle name="Neutral" xfId="42"/>
    <cellStyle name="Normaali_Eduskuntavaalit" xfId="98"/>
    <cellStyle name="Normal" xfId="0" builtinId="0"/>
    <cellStyle name="Normal 10" xfId="43"/>
    <cellStyle name="Normal 11" xfId="44"/>
    <cellStyle name="Normal 12" xfId="84"/>
    <cellStyle name="Normal 12 2" xfId="115"/>
    <cellStyle name="Normal 2" xfId="1"/>
    <cellStyle name="Normal 2 2" xfId="45"/>
    <cellStyle name="Normal 2 2 2" xfId="46"/>
    <cellStyle name="Normal 2 2 3" xfId="122"/>
    <cellStyle name="Normal 2 3" xfId="47"/>
    <cellStyle name="Normal 2 4" xfId="48"/>
    <cellStyle name="Normal 2 4 2" xfId="49"/>
    <cellStyle name="Normal 2_AccumulationEquation" xfId="50"/>
    <cellStyle name="Normal 3" xfId="51"/>
    <cellStyle name="Normal 3 2" xfId="52"/>
    <cellStyle name="Normal 3 3" xfId="53"/>
    <cellStyle name="Normal 4" xfId="54"/>
    <cellStyle name="Normal 4 2" xfId="55"/>
    <cellStyle name="Normal 4 3" xfId="120"/>
    <cellStyle name="Normal 5" xfId="56"/>
    <cellStyle name="Normal 6" xfId="57"/>
    <cellStyle name="Normal 7" xfId="58"/>
    <cellStyle name="Normal 8" xfId="59"/>
    <cellStyle name="Normal 9" xfId="60"/>
    <cellStyle name="Normal GHG whole table" xfId="99"/>
    <cellStyle name="Normal_TabAnnexeJApr2003" xfId="85"/>
    <cellStyle name="Normal-blank" xfId="100"/>
    <cellStyle name="Normal-bottom" xfId="101"/>
    <cellStyle name="Normal-center" xfId="102"/>
    <cellStyle name="Normal-droit" xfId="103"/>
    <cellStyle name="normální_Nove vystupy_DOPOCTENE" xfId="104"/>
    <cellStyle name="Normal-top" xfId="105"/>
    <cellStyle name="Note" xfId="61"/>
    <cellStyle name="Output" xfId="62"/>
    <cellStyle name="Percent" xfId="117" builtinId="5"/>
    <cellStyle name="Percent 2" xfId="63"/>
    <cellStyle name="Percent 2 2" xfId="64"/>
    <cellStyle name="Percent 3" xfId="65"/>
    <cellStyle name="Percent 4" xfId="121"/>
    <cellStyle name="Pilkku_Esimerkkejä kaavioista.xls Kaavio 1" xfId="106"/>
    <cellStyle name="Pourcentage 10" xfId="66"/>
    <cellStyle name="Pourcentage 2" xfId="67"/>
    <cellStyle name="Pourcentage 2 2" xfId="68"/>
    <cellStyle name="Pourcentage 3" xfId="69"/>
    <cellStyle name="Pourcentage 3 2" xfId="70"/>
    <cellStyle name="Pourcentage 4" xfId="71"/>
    <cellStyle name="Pourcentage 5" xfId="72"/>
    <cellStyle name="Pourcentage 5 2" xfId="73"/>
    <cellStyle name="Pourcentage 6" xfId="74"/>
    <cellStyle name="Pourcentage 6 2" xfId="75"/>
    <cellStyle name="Pourcentage 7" xfId="76"/>
    <cellStyle name="Pourcentage 8" xfId="77"/>
    <cellStyle name="Pourcentage 9" xfId="78"/>
    <cellStyle name="Standard 11" xfId="79"/>
    <cellStyle name="Standard_2 + 3" xfId="80"/>
    <cellStyle name="Style 24" xfId="107"/>
    <cellStyle name="Style 25" xfId="108"/>
    <cellStyle name="style_col_headings" xfId="81"/>
    <cellStyle name="TEXT" xfId="109"/>
    <cellStyle name="Title" xfId="82"/>
    <cellStyle name="Titre 1" xfId="110"/>
    <cellStyle name="Titre 2" xfId="111"/>
    <cellStyle name="Titre 3" xfId="112"/>
    <cellStyle name="Titre 4" xfId="113"/>
    <cellStyle name="Virgule fixe" xfId="7"/>
    <cellStyle name="Warning Text" xfId="83"/>
    <cellStyle name="Wrapped" xfId="1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chartsheet" Target="chartsheets/sheet8.xml"/><Relationship Id="rId18" Type="http://schemas.openxmlformats.org/officeDocument/2006/relationships/chartsheet" Target="chartsheets/sheet13.xml"/><Relationship Id="rId3" Type="http://schemas.openxmlformats.org/officeDocument/2006/relationships/worksheet" Target="worksheets/sheet3.xml"/><Relationship Id="rId21" Type="http://schemas.openxmlformats.org/officeDocument/2006/relationships/worksheet" Target="worksheets/sheet6.xml"/><Relationship Id="rId7" Type="http://schemas.openxmlformats.org/officeDocument/2006/relationships/chartsheet" Target="chartsheets/sheet2.xml"/><Relationship Id="rId12" Type="http://schemas.openxmlformats.org/officeDocument/2006/relationships/chartsheet" Target="chartsheets/sheet7.xml"/><Relationship Id="rId17" Type="http://schemas.openxmlformats.org/officeDocument/2006/relationships/chartsheet" Target="chartsheets/sheet12.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hartsheet" Target="chartsheets/sheet11.xml"/><Relationship Id="rId20" Type="http://schemas.openxmlformats.org/officeDocument/2006/relationships/chartsheet" Target="chartsheets/sheet15.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chartsheet" Target="chartsheets/sheet6.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hartsheet" Target="chartsheets/sheet10.xml"/><Relationship Id="rId23" Type="http://schemas.openxmlformats.org/officeDocument/2006/relationships/styles" Target="styles.xml"/><Relationship Id="rId10" Type="http://schemas.openxmlformats.org/officeDocument/2006/relationships/chartsheet" Target="chartsheets/sheet5.xml"/><Relationship Id="rId19" Type="http://schemas.openxmlformats.org/officeDocument/2006/relationships/chartsheet" Target="chartsheets/sheet14.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chartsheet" Target="chartsheets/sheet9.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A1.</a:t>
            </a:r>
            <a:r>
              <a:rPr lang="fr-FR" sz="1600" baseline="0"/>
              <a:t> Wealth concentration in France, 1800-2014 </a:t>
            </a:r>
            <a:r>
              <a:rPr lang="fr-FR" sz="1200" b="0" baseline="0"/>
              <a:t>(wealth shares, %)</a:t>
            </a:r>
          </a:p>
        </c:rich>
      </c:tx>
      <c:layout>
        <c:manualLayout>
          <c:xMode val="edge"/>
          <c:yMode val="edge"/>
          <c:x val="0.16555183946488297"/>
          <c:y val="2.2583559168925038E-3"/>
        </c:manualLayout>
      </c:layout>
      <c:overlay val="0"/>
      <c:spPr>
        <a:noFill/>
        <a:ln w="25400">
          <a:noFill/>
        </a:ln>
      </c:spPr>
    </c:title>
    <c:autoTitleDeleted val="0"/>
    <c:plotArea>
      <c:layout>
        <c:manualLayout>
          <c:layoutTarget val="inner"/>
          <c:xMode val="edge"/>
          <c:yMode val="edge"/>
          <c:x val="6.5901429963395083E-2"/>
          <c:y val="6.1168725860486953E-2"/>
          <c:w val="0.9033021269498499"/>
          <c:h val="0.84968845357744982"/>
        </c:manualLayout>
      </c:layout>
      <c:lineChart>
        <c:grouping val="standard"/>
        <c:varyColors val="0"/>
        <c:ser>
          <c:idx val="0"/>
          <c:order val="0"/>
          <c:tx>
            <c:v>Top 10% (Upper Class)</c:v>
          </c:tx>
          <c:spPr>
            <a:ln w="28575">
              <a:solidFill>
                <a:schemeClr val="accent1"/>
              </a:solidFill>
              <a:prstDash val="solid"/>
            </a:ln>
          </c:spPr>
          <c:marker>
            <c:symbol val="diamond"/>
            <c:size val="6"/>
            <c:spPr>
              <a:solidFill>
                <a:schemeClr val="accent1"/>
              </a:solidFill>
              <a:ln w="12700">
                <a:solidFill>
                  <a:schemeClr val="accent1"/>
                </a:solidFill>
                <a:prstDash val="solid"/>
              </a:ln>
            </c:spPr>
          </c:marker>
          <c:cat>
            <c:numRef>
              <c:f>Dataseries!$A$5:$A$220</c:f>
              <c:numCache>
                <c:formatCode>General</c:formatCode>
                <c:ptCount val="216"/>
                <c:pt idx="0">
                  <c:v>1800</c:v>
                </c:pt>
                <c:pt idx="1">
                  <c:v>1801</c:v>
                </c:pt>
                <c:pt idx="2">
                  <c:v>1802</c:v>
                </c:pt>
                <c:pt idx="3">
                  <c:v>1803</c:v>
                </c:pt>
                <c:pt idx="4">
                  <c:v>1804</c:v>
                </c:pt>
                <c:pt idx="5">
                  <c:v>1805</c:v>
                </c:pt>
                <c:pt idx="6">
                  <c:v>1806</c:v>
                </c:pt>
                <c:pt idx="7">
                  <c:v>1807</c:v>
                </c:pt>
                <c:pt idx="8">
                  <c:v>1808</c:v>
                </c:pt>
                <c:pt idx="9">
                  <c:v>1809</c:v>
                </c:pt>
                <c:pt idx="10">
                  <c:v>1810</c:v>
                </c:pt>
                <c:pt idx="11">
                  <c:v>1811</c:v>
                </c:pt>
                <c:pt idx="12">
                  <c:v>1812</c:v>
                </c:pt>
                <c:pt idx="13">
                  <c:v>1813</c:v>
                </c:pt>
                <c:pt idx="14">
                  <c:v>1814</c:v>
                </c:pt>
                <c:pt idx="15">
                  <c:v>1815</c:v>
                </c:pt>
                <c:pt idx="16">
                  <c:v>1816</c:v>
                </c:pt>
                <c:pt idx="17">
                  <c:v>1817</c:v>
                </c:pt>
                <c:pt idx="18">
                  <c:v>1818</c:v>
                </c:pt>
                <c:pt idx="19">
                  <c:v>1819</c:v>
                </c:pt>
                <c:pt idx="20">
                  <c:v>1820</c:v>
                </c:pt>
                <c:pt idx="21">
                  <c:v>1821</c:v>
                </c:pt>
                <c:pt idx="22">
                  <c:v>1822</c:v>
                </c:pt>
                <c:pt idx="23">
                  <c:v>1823</c:v>
                </c:pt>
                <c:pt idx="24">
                  <c:v>1824</c:v>
                </c:pt>
                <c:pt idx="25">
                  <c:v>1825</c:v>
                </c:pt>
                <c:pt idx="26">
                  <c:v>1826</c:v>
                </c:pt>
                <c:pt idx="27">
                  <c:v>1827</c:v>
                </c:pt>
                <c:pt idx="28">
                  <c:v>1828</c:v>
                </c:pt>
                <c:pt idx="29">
                  <c:v>1829</c:v>
                </c:pt>
                <c:pt idx="30">
                  <c:v>1830</c:v>
                </c:pt>
                <c:pt idx="31">
                  <c:v>1831</c:v>
                </c:pt>
                <c:pt idx="32">
                  <c:v>1832</c:v>
                </c:pt>
                <c:pt idx="33">
                  <c:v>1833</c:v>
                </c:pt>
                <c:pt idx="34">
                  <c:v>1834</c:v>
                </c:pt>
                <c:pt idx="35">
                  <c:v>1835</c:v>
                </c:pt>
                <c:pt idx="36">
                  <c:v>1836</c:v>
                </c:pt>
                <c:pt idx="37">
                  <c:v>1837</c:v>
                </c:pt>
                <c:pt idx="38">
                  <c:v>1838</c:v>
                </c:pt>
                <c:pt idx="39">
                  <c:v>1839</c:v>
                </c:pt>
                <c:pt idx="40">
                  <c:v>1840</c:v>
                </c:pt>
                <c:pt idx="41">
                  <c:v>1841</c:v>
                </c:pt>
                <c:pt idx="42">
                  <c:v>1842</c:v>
                </c:pt>
                <c:pt idx="43">
                  <c:v>1843</c:v>
                </c:pt>
                <c:pt idx="44">
                  <c:v>1844</c:v>
                </c:pt>
                <c:pt idx="45">
                  <c:v>1845</c:v>
                </c:pt>
                <c:pt idx="46">
                  <c:v>1846</c:v>
                </c:pt>
                <c:pt idx="47">
                  <c:v>1847</c:v>
                </c:pt>
                <c:pt idx="48">
                  <c:v>1848</c:v>
                </c:pt>
                <c:pt idx="49">
                  <c:v>1849</c:v>
                </c:pt>
                <c:pt idx="50">
                  <c:v>1850</c:v>
                </c:pt>
                <c:pt idx="51">
                  <c:v>1851</c:v>
                </c:pt>
                <c:pt idx="52">
                  <c:v>1852</c:v>
                </c:pt>
                <c:pt idx="53">
                  <c:v>1853</c:v>
                </c:pt>
                <c:pt idx="54">
                  <c:v>1854</c:v>
                </c:pt>
                <c:pt idx="55">
                  <c:v>1855</c:v>
                </c:pt>
                <c:pt idx="56">
                  <c:v>1856</c:v>
                </c:pt>
                <c:pt idx="57">
                  <c:v>1857</c:v>
                </c:pt>
                <c:pt idx="58">
                  <c:v>1858</c:v>
                </c:pt>
                <c:pt idx="59">
                  <c:v>1859</c:v>
                </c:pt>
                <c:pt idx="60">
                  <c:v>1860</c:v>
                </c:pt>
                <c:pt idx="61">
                  <c:v>1861</c:v>
                </c:pt>
                <c:pt idx="62">
                  <c:v>1862</c:v>
                </c:pt>
                <c:pt idx="63">
                  <c:v>1863</c:v>
                </c:pt>
                <c:pt idx="64">
                  <c:v>1864</c:v>
                </c:pt>
                <c:pt idx="65">
                  <c:v>1865</c:v>
                </c:pt>
                <c:pt idx="66">
                  <c:v>1866</c:v>
                </c:pt>
                <c:pt idx="67">
                  <c:v>1867</c:v>
                </c:pt>
                <c:pt idx="68">
                  <c:v>1868</c:v>
                </c:pt>
                <c:pt idx="69">
                  <c:v>1869</c:v>
                </c:pt>
                <c:pt idx="70">
                  <c:v>1870</c:v>
                </c:pt>
                <c:pt idx="71">
                  <c:v>1871</c:v>
                </c:pt>
                <c:pt idx="72">
                  <c:v>1872</c:v>
                </c:pt>
                <c:pt idx="73">
                  <c:v>1873</c:v>
                </c:pt>
                <c:pt idx="74">
                  <c:v>1874</c:v>
                </c:pt>
                <c:pt idx="75">
                  <c:v>1875</c:v>
                </c:pt>
                <c:pt idx="76">
                  <c:v>1876</c:v>
                </c:pt>
                <c:pt idx="77">
                  <c:v>1877</c:v>
                </c:pt>
                <c:pt idx="78">
                  <c:v>1878</c:v>
                </c:pt>
                <c:pt idx="79">
                  <c:v>1879</c:v>
                </c:pt>
                <c:pt idx="80">
                  <c:v>1880</c:v>
                </c:pt>
                <c:pt idx="81">
                  <c:v>1881</c:v>
                </c:pt>
                <c:pt idx="82">
                  <c:v>1882</c:v>
                </c:pt>
                <c:pt idx="83">
                  <c:v>1883</c:v>
                </c:pt>
                <c:pt idx="84">
                  <c:v>1884</c:v>
                </c:pt>
                <c:pt idx="85">
                  <c:v>1885</c:v>
                </c:pt>
                <c:pt idx="86">
                  <c:v>1886</c:v>
                </c:pt>
                <c:pt idx="87">
                  <c:v>1887</c:v>
                </c:pt>
                <c:pt idx="88">
                  <c:v>1888</c:v>
                </c:pt>
                <c:pt idx="89">
                  <c:v>1889</c:v>
                </c:pt>
                <c:pt idx="90">
                  <c:v>1890</c:v>
                </c:pt>
                <c:pt idx="91">
                  <c:v>1891</c:v>
                </c:pt>
                <c:pt idx="92">
                  <c:v>1892</c:v>
                </c:pt>
                <c:pt idx="93">
                  <c:v>1893</c:v>
                </c:pt>
                <c:pt idx="94">
                  <c:v>1894</c:v>
                </c:pt>
                <c:pt idx="95">
                  <c:v>1895</c:v>
                </c:pt>
                <c:pt idx="96">
                  <c:v>1896</c:v>
                </c:pt>
                <c:pt idx="97">
                  <c:v>1897</c:v>
                </c:pt>
                <c:pt idx="98">
                  <c:v>1898</c:v>
                </c:pt>
                <c:pt idx="99">
                  <c:v>1899</c:v>
                </c:pt>
                <c:pt idx="100">
                  <c:v>1900</c:v>
                </c:pt>
                <c:pt idx="101">
                  <c:v>1901</c:v>
                </c:pt>
                <c:pt idx="102">
                  <c:v>1902</c:v>
                </c:pt>
                <c:pt idx="103">
                  <c:v>1903</c:v>
                </c:pt>
                <c:pt idx="104">
                  <c:v>1904</c:v>
                </c:pt>
                <c:pt idx="105">
                  <c:v>1905</c:v>
                </c:pt>
                <c:pt idx="106">
                  <c:v>1906</c:v>
                </c:pt>
                <c:pt idx="107">
                  <c:v>1907</c:v>
                </c:pt>
                <c:pt idx="108">
                  <c:v>1908</c:v>
                </c:pt>
                <c:pt idx="109">
                  <c:v>1909</c:v>
                </c:pt>
                <c:pt idx="110">
                  <c:v>1910</c:v>
                </c:pt>
                <c:pt idx="111">
                  <c:v>1911</c:v>
                </c:pt>
                <c:pt idx="112">
                  <c:v>1912</c:v>
                </c:pt>
                <c:pt idx="113">
                  <c:v>1913</c:v>
                </c:pt>
                <c:pt idx="114">
                  <c:v>1914</c:v>
                </c:pt>
                <c:pt idx="115">
                  <c:v>1915</c:v>
                </c:pt>
                <c:pt idx="116">
                  <c:v>1916</c:v>
                </c:pt>
                <c:pt idx="117">
                  <c:v>1917</c:v>
                </c:pt>
                <c:pt idx="118">
                  <c:v>1918</c:v>
                </c:pt>
                <c:pt idx="119">
                  <c:v>1919</c:v>
                </c:pt>
                <c:pt idx="120">
                  <c:v>1920</c:v>
                </c:pt>
                <c:pt idx="121">
                  <c:v>1921</c:v>
                </c:pt>
                <c:pt idx="122">
                  <c:v>1922</c:v>
                </c:pt>
                <c:pt idx="123">
                  <c:v>1923</c:v>
                </c:pt>
                <c:pt idx="124">
                  <c:v>1924</c:v>
                </c:pt>
                <c:pt idx="125">
                  <c:v>1925</c:v>
                </c:pt>
                <c:pt idx="126">
                  <c:v>1926</c:v>
                </c:pt>
                <c:pt idx="127">
                  <c:v>1927</c:v>
                </c:pt>
                <c:pt idx="128">
                  <c:v>1928</c:v>
                </c:pt>
                <c:pt idx="129">
                  <c:v>1929</c:v>
                </c:pt>
                <c:pt idx="130">
                  <c:v>1930</c:v>
                </c:pt>
                <c:pt idx="131">
                  <c:v>1931</c:v>
                </c:pt>
                <c:pt idx="132">
                  <c:v>1932</c:v>
                </c:pt>
                <c:pt idx="133">
                  <c:v>1933</c:v>
                </c:pt>
                <c:pt idx="134">
                  <c:v>1934</c:v>
                </c:pt>
                <c:pt idx="135">
                  <c:v>1935</c:v>
                </c:pt>
                <c:pt idx="136">
                  <c:v>1936</c:v>
                </c:pt>
                <c:pt idx="137">
                  <c:v>1937</c:v>
                </c:pt>
                <c:pt idx="138">
                  <c:v>1938</c:v>
                </c:pt>
                <c:pt idx="139">
                  <c:v>1939</c:v>
                </c:pt>
                <c:pt idx="140">
                  <c:v>1940</c:v>
                </c:pt>
                <c:pt idx="141">
                  <c:v>1941</c:v>
                </c:pt>
                <c:pt idx="142">
                  <c:v>1942</c:v>
                </c:pt>
                <c:pt idx="143">
                  <c:v>1943</c:v>
                </c:pt>
                <c:pt idx="144">
                  <c:v>1944</c:v>
                </c:pt>
                <c:pt idx="145">
                  <c:v>1945</c:v>
                </c:pt>
                <c:pt idx="146">
                  <c:v>1946</c:v>
                </c:pt>
                <c:pt idx="147">
                  <c:v>1947</c:v>
                </c:pt>
                <c:pt idx="148">
                  <c:v>1948</c:v>
                </c:pt>
                <c:pt idx="149">
                  <c:v>1949</c:v>
                </c:pt>
                <c:pt idx="150">
                  <c:v>1950</c:v>
                </c:pt>
                <c:pt idx="151">
                  <c:v>1951</c:v>
                </c:pt>
                <c:pt idx="152">
                  <c:v>1952</c:v>
                </c:pt>
                <c:pt idx="153">
                  <c:v>1953</c:v>
                </c:pt>
                <c:pt idx="154">
                  <c:v>1954</c:v>
                </c:pt>
                <c:pt idx="155">
                  <c:v>1955</c:v>
                </c:pt>
                <c:pt idx="156">
                  <c:v>1956</c:v>
                </c:pt>
                <c:pt idx="157">
                  <c:v>1957</c:v>
                </c:pt>
                <c:pt idx="158">
                  <c:v>1958</c:v>
                </c:pt>
                <c:pt idx="159">
                  <c:v>1959</c:v>
                </c:pt>
                <c:pt idx="160">
                  <c:v>1960</c:v>
                </c:pt>
                <c:pt idx="161">
                  <c:v>1961</c:v>
                </c:pt>
                <c:pt idx="162">
                  <c:v>1962</c:v>
                </c:pt>
                <c:pt idx="163">
                  <c:v>1963</c:v>
                </c:pt>
                <c:pt idx="164">
                  <c:v>1964</c:v>
                </c:pt>
                <c:pt idx="165">
                  <c:v>1965</c:v>
                </c:pt>
                <c:pt idx="166">
                  <c:v>1966</c:v>
                </c:pt>
                <c:pt idx="167">
                  <c:v>1967</c:v>
                </c:pt>
                <c:pt idx="168">
                  <c:v>1968</c:v>
                </c:pt>
                <c:pt idx="169">
                  <c:v>1969</c:v>
                </c:pt>
                <c:pt idx="170">
                  <c:v>1970</c:v>
                </c:pt>
                <c:pt idx="171">
                  <c:v>1971</c:v>
                </c:pt>
                <c:pt idx="172">
                  <c:v>1972</c:v>
                </c:pt>
                <c:pt idx="173">
                  <c:v>1973</c:v>
                </c:pt>
                <c:pt idx="174">
                  <c:v>1974</c:v>
                </c:pt>
                <c:pt idx="175">
                  <c:v>1975</c:v>
                </c:pt>
                <c:pt idx="176">
                  <c:v>1976</c:v>
                </c:pt>
                <c:pt idx="177">
                  <c:v>1977</c:v>
                </c:pt>
                <c:pt idx="178">
                  <c:v>1978</c:v>
                </c:pt>
                <c:pt idx="179">
                  <c:v>1979</c:v>
                </c:pt>
                <c:pt idx="180">
                  <c:v>1980</c:v>
                </c:pt>
                <c:pt idx="181">
                  <c:v>1981</c:v>
                </c:pt>
                <c:pt idx="182">
                  <c:v>1982</c:v>
                </c:pt>
                <c:pt idx="183">
                  <c:v>1983</c:v>
                </c:pt>
                <c:pt idx="184">
                  <c:v>1984</c:v>
                </c:pt>
                <c:pt idx="185">
                  <c:v>1985</c:v>
                </c:pt>
                <c:pt idx="186">
                  <c:v>1986</c:v>
                </c:pt>
                <c:pt idx="187">
                  <c:v>1987</c:v>
                </c:pt>
                <c:pt idx="188">
                  <c:v>1988</c:v>
                </c:pt>
                <c:pt idx="189">
                  <c:v>1989</c:v>
                </c:pt>
                <c:pt idx="190">
                  <c:v>1990</c:v>
                </c:pt>
                <c:pt idx="191">
                  <c:v>1991</c:v>
                </c:pt>
                <c:pt idx="192">
                  <c:v>1992</c:v>
                </c:pt>
                <c:pt idx="193">
                  <c:v>1993</c:v>
                </c:pt>
                <c:pt idx="194">
                  <c:v>1994</c:v>
                </c:pt>
                <c:pt idx="195">
                  <c:v>1995</c:v>
                </c:pt>
                <c:pt idx="196">
                  <c:v>1996</c:v>
                </c:pt>
                <c:pt idx="197">
                  <c:v>1997</c:v>
                </c:pt>
                <c:pt idx="198">
                  <c:v>1998</c:v>
                </c:pt>
                <c:pt idx="199">
                  <c:v>1999</c:v>
                </c:pt>
                <c:pt idx="200">
                  <c:v>2000</c:v>
                </c:pt>
                <c:pt idx="201">
                  <c:v>2001</c:v>
                </c:pt>
                <c:pt idx="202">
                  <c:v>2002</c:v>
                </c:pt>
                <c:pt idx="203">
                  <c:v>2003</c:v>
                </c:pt>
                <c:pt idx="204">
                  <c:v>2004</c:v>
                </c:pt>
                <c:pt idx="205">
                  <c:v>2005</c:v>
                </c:pt>
                <c:pt idx="206">
                  <c:v>2006</c:v>
                </c:pt>
                <c:pt idx="207">
                  <c:v>2007</c:v>
                </c:pt>
                <c:pt idx="208">
                  <c:v>2008</c:v>
                </c:pt>
                <c:pt idx="209">
                  <c:v>2009</c:v>
                </c:pt>
                <c:pt idx="210">
                  <c:v>2010</c:v>
                </c:pt>
                <c:pt idx="211">
                  <c:v>2011</c:v>
                </c:pt>
                <c:pt idx="212">
                  <c:v>2012</c:v>
                </c:pt>
                <c:pt idx="213">
                  <c:v>2013</c:v>
                </c:pt>
                <c:pt idx="214">
                  <c:v>2014</c:v>
                </c:pt>
                <c:pt idx="215">
                  <c:v>2015</c:v>
                </c:pt>
              </c:numCache>
            </c:numRef>
          </c:cat>
          <c:val>
            <c:numRef>
              <c:f>Dataseries!$D$5:$D$220</c:f>
              <c:numCache>
                <c:formatCode>0%</c:formatCode>
                <c:ptCount val="216"/>
                <c:pt idx="0">
                  <c:v>0.79005908966064453</c:v>
                </c:pt>
                <c:pt idx="10">
                  <c:v>0.81904959678649902</c:v>
                </c:pt>
                <c:pt idx="20">
                  <c:v>0.83632642030715942</c:v>
                </c:pt>
                <c:pt idx="30">
                  <c:v>0.81190985441207886</c:v>
                </c:pt>
                <c:pt idx="40">
                  <c:v>0.83324965834617615</c:v>
                </c:pt>
                <c:pt idx="50">
                  <c:v>0.84875300526618958</c:v>
                </c:pt>
                <c:pt idx="60">
                  <c:v>0.81979820132255554</c:v>
                </c:pt>
                <c:pt idx="70">
                  <c:v>0.81761729717254639</c:v>
                </c:pt>
                <c:pt idx="80">
                  <c:v>0.82931491732597351</c:v>
                </c:pt>
                <c:pt idx="90">
                  <c:v>0.83277797698974609</c:v>
                </c:pt>
                <c:pt idx="102">
                  <c:v>0.84051698446273804</c:v>
                </c:pt>
                <c:pt idx="103">
                  <c:v>0.85063254833221436</c:v>
                </c:pt>
                <c:pt idx="104">
                  <c:v>0.85865551233291626</c:v>
                </c:pt>
                <c:pt idx="105">
                  <c:v>0.8601335883140564</c:v>
                </c:pt>
                <c:pt idx="107">
                  <c:v>0.84982436895370483</c:v>
                </c:pt>
                <c:pt idx="109">
                  <c:v>0.85104793310165405</c:v>
                </c:pt>
                <c:pt idx="110">
                  <c:v>0.84726768732070923</c:v>
                </c:pt>
                <c:pt idx="111">
                  <c:v>0.85436004400253296</c:v>
                </c:pt>
                <c:pt idx="112">
                  <c:v>0.85245281457901001</c:v>
                </c:pt>
                <c:pt idx="113">
                  <c:v>0.84903013706207275</c:v>
                </c:pt>
                <c:pt idx="114">
                  <c:v>0.84907370805740356</c:v>
                </c:pt>
                <c:pt idx="115">
                  <c:v>0.84342873096466064</c:v>
                </c:pt>
                <c:pt idx="116">
                  <c:v>0.84303665161132813</c:v>
                </c:pt>
                <c:pt idx="117">
                  <c:v>0.84225189685821533</c:v>
                </c:pt>
                <c:pt idx="118">
                  <c:v>0.8384132981300354</c:v>
                </c:pt>
                <c:pt idx="119">
                  <c:v>0.83334124088287354</c:v>
                </c:pt>
                <c:pt idx="120">
                  <c:v>0.82293212413787842</c:v>
                </c:pt>
                <c:pt idx="121">
                  <c:v>0.81569588184356689</c:v>
                </c:pt>
                <c:pt idx="122">
                  <c:v>0.80957174301147461</c:v>
                </c:pt>
                <c:pt idx="123">
                  <c:v>0.80484408140182495</c:v>
                </c:pt>
                <c:pt idx="124">
                  <c:v>0.80336010456085205</c:v>
                </c:pt>
                <c:pt idx="125">
                  <c:v>0.7868315577507019</c:v>
                </c:pt>
                <c:pt idx="126">
                  <c:v>0.78708875179290771</c:v>
                </c:pt>
                <c:pt idx="127">
                  <c:v>0.79804903268814087</c:v>
                </c:pt>
                <c:pt idx="129">
                  <c:v>0.80265682935714722</c:v>
                </c:pt>
                <c:pt idx="130">
                  <c:v>0.80225580930709839</c:v>
                </c:pt>
                <c:pt idx="131">
                  <c:v>0.78757297992706299</c:v>
                </c:pt>
                <c:pt idx="132">
                  <c:v>0.7796553373336792</c:v>
                </c:pt>
                <c:pt idx="133">
                  <c:v>0.78115522861480713</c:v>
                </c:pt>
                <c:pt idx="135">
                  <c:v>0.77223926782608032</c:v>
                </c:pt>
                <c:pt idx="136">
                  <c:v>0.76686733961105347</c:v>
                </c:pt>
                <c:pt idx="137">
                  <c:v>0.7638126015663147</c:v>
                </c:pt>
                <c:pt idx="138">
                  <c:v>0.74733394384384155</c:v>
                </c:pt>
                <c:pt idx="139">
                  <c:v>0.75572776794433594</c:v>
                </c:pt>
                <c:pt idx="140">
                  <c:v>0.72407990694046021</c:v>
                </c:pt>
                <c:pt idx="141">
                  <c:v>0.73235297203063965</c:v>
                </c:pt>
                <c:pt idx="142">
                  <c:v>0.74343866109848022</c:v>
                </c:pt>
                <c:pt idx="143">
                  <c:v>0.76392209529876709</c:v>
                </c:pt>
                <c:pt idx="144">
                  <c:v>0.75842827558517456</c:v>
                </c:pt>
                <c:pt idx="145">
                  <c:v>0.73745536804199219</c:v>
                </c:pt>
                <c:pt idx="146">
                  <c:v>0.69750392436981201</c:v>
                </c:pt>
                <c:pt idx="147">
                  <c:v>0.68819576501846313</c:v>
                </c:pt>
                <c:pt idx="148">
                  <c:v>0.69914364814758301</c:v>
                </c:pt>
                <c:pt idx="149">
                  <c:v>0.71519744396209717</c:v>
                </c:pt>
                <c:pt idx="150">
                  <c:v>0.7223966121673584</c:v>
                </c:pt>
                <c:pt idx="151">
                  <c:v>0.69978076219558716</c:v>
                </c:pt>
                <c:pt idx="152">
                  <c:v>0.72326046228408813</c:v>
                </c:pt>
                <c:pt idx="153">
                  <c:v>0.7284424901008606</c:v>
                </c:pt>
                <c:pt idx="154">
                  <c:v>0.70854228734970093</c:v>
                </c:pt>
                <c:pt idx="155">
                  <c:v>0.70573306083679199</c:v>
                </c:pt>
                <c:pt idx="156">
                  <c:v>0.69950878620147705</c:v>
                </c:pt>
                <c:pt idx="157">
                  <c:v>0.70624226331710815</c:v>
                </c:pt>
                <c:pt idx="158">
                  <c:v>0.69166213274002075</c:v>
                </c:pt>
                <c:pt idx="159">
                  <c:v>0.70720607042312622</c:v>
                </c:pt>
                <c:pt idx="160">
                  <c:v>0.71097135543823242</c:v>
                </c:pt>
                <c:pt idx="162">
                  <c:v>0.70599359273910522</c:v>
                </c:pt>
                <c:pt idx="164">
                  <c:v>0.72894287109375</c:v>
                </c:pt>
                <c:pt idx="165">
                  <c:v>0.71577024459838867</c:v>
                </c:pt>
                <c:pt idx="166">
                  <c:v>0.69428789615631104</c:v>
                </c:pt>
                <c:pt idx="167">
                  <c:v>0.67285490036010742</c:v>
                </c:pt>
                <c:pt idx="168">
                  <c:v>0.62462389469146729</c:v>
                </c:pt>
                <c:pt idx="169">
                  <c:v>0.58759456872940063</c:v>
                </c:pt>
                <c:pt idx="170">
                  <c:v>0.5816490650177002</c:v>
                </c:pt>
                <c:pt idx="171">
                  <c:v>0.57295185327529907</c:v>
                </c:pt>
                <c:pt idx="172">
                  <c:v>0.5710442066192627</c:v>
                </c:pt>
                <c:pt idx="173">
                  <c:v>0.56873625516891479</c:v>
                </c:pt>
                <c:pt idx="174">
                  <c:v>0.557384192943573</c:v>
                </c:pt>
                <c:pt idx="175">
                  <c:v>0.54928940534591675</c:v>
                </c:pt>
                <c:pt idx="176">
                  <c:v>0.54128360748291016</c:v>
                </c:pt>
                <c:pt idx="177">
                  <c:v>0.53241473436355591</c:v>
                </c:pt>
                <c:pt idx="178">
                  <c:v>0.52465575933456421</c:v>
                </c:pt>
                <c:pt idx="179">
                  <c:v>0.51912575960159302</c:v>
                </c:pt>
                <c:pt idx="180">
                  <c:v>0.51645779609680176</c:v>
                </c:pt>
                <c:pt idx="181">
                  <c:v>0.50909054279327393</c:v>
                </c:pt>
                <c:pt idx="182">
                  <c:v>0.50245386362075806</c:v>
                </c:pt>
                <c:pt idx="183">
                  <c:v>0.50010192394256592</c:v>
                </c:pt>
                <c:pt idx="184">
                  <c:v>0.49975359439849854</c:v>
                </c:pt>
                <c:pt idx="185">
                  <c:v>0.50137150287628174</c:v>
                </c:pt>
                <c:pt idx="186">
                  <c:v>0.50565809011459351</c:v>
                </c:pt>
                <c:pt idx="187">
                  <c:v>0.50498861074447632</c:v>
                </c:pt>
                <c:pt idx="188">
                  <c:v>0.50490063428878784</c:v>
                </c:pt>
                <c:pt idx="189">
                  <c:v>0.50755840539932251</c:v>
                </c:pt>
                <c:pt idx="190">
                  <c:v>0.50271713733673096</c:v>
                </c:pt>
                <c:pt idx="191">
                  <c:v>0.50654244422912598</c:v>
                </c:pt>
                <c:pt idx="192">
                  <c:v>0.51005303859710693</c:v>
                </c:pt>
                <c:pt idx="193">
                  <c:v>0.51213210821151733</c:v>
                </c:pt>
                <c:pt idx="194">
                  <c:v>0.5119936466217041</c:v>
                </c:pt>
                <c:pt idx="195">
                  <c:v>0.51116645336151123</c:v>
                </c:pt>
                <c:pt idx="196">
                  <c:v>0.5400693416595459</c:v>
                </c:pt>
                <c:pt idx="197">
                  <c:v>0.55238479375839233</c:v>
                </c:pt>
                <c:pt idx="198">
                  <c:v>0.56328427791595459</c:v>
                </c:pt>
                <c:pt idx="199">
                  <c:v>0.56875860691070557</c:v>
                </c:pt>
                <c:pt idx="200">
                  <c:v>0.57056254148483276</c:v>
                </c:pt>
                <c:pt idx="201">
                  <c:v>0.56108272075653076</c:v>
                </c:pt>
                <c:pt idx="202">
                  <c:v>0.54605692625045776</c:v>
                </c:pt>
                <c:pt idx="203">
                  <c:v>0.53840893507003784</c:v>
                </c:pt>
                <c:pt idx="204">
                  <c:v>0.52969914674758911</c:v>
                </c:pt>
                <c:pt idx="205">
                  <c:v>0.52372819185256958</c:v>
                </c:pt>
                <c:pt idx="206">
                  <c:v>0.52814656496047974</c:v>
                </c:pt>
                <c:pt idx="207">
                  <c:v>0.53588825464248657</c:v>
                </c:pt>
                <c:pt idx="208">
                  <c:v>0.53203439712524414</c:v>
                </c:pt>
                <c:pt idx="209">
                  <c:v>0.54052591323852539</c:v>
                </c:pt>
                <c:pt idx="210">
                  <c:v>0.55913639068603516</c:v>
                </c:pt>
                <c:pt idx="211">
                  <c:v>0.55074179172515869</c:v>
                </c:pt>
                <c:pt idx="212">
                  <c:v>0.54512137174606323</c:v>
                </c:pt>
                <c:pt idx="213">
                  <c:v>0.5485159158706665</c:v>
                </c:pt>
                <c:pt idx="214">
                  <c:v>0.5527646541595459</c:v>
                </c:pt>
              </c:numCache>
            </c:numRef>
          </c:val>
          <c:smooth val="1"/>
        </c:ser>
        <c:ser>
          <c:idx val="1"/>
          <c:order val="1"/>
          <c:tx>
            <c:v>Middle 40% (Middle Class)</c:v>
          </c:tx>
          <c:marker>
            <c:symbol val="square"/>
            <c:size val="5"/>
          </c:marker>
          <c:val>
            <c:numRef>
              <c:f>Dataseries!$C$5:$C$220</c:f>
              <c:numCache>
                <c:formatCode>0%</c:formatCode>
                <c:ptCount val="216"/>
                <c:pt idx="0">
                  <c:v>0.18323159217834473</c:v>
                </c:pt>
                <c:pt idx="10">
                  <c:v>0.15610115975141525</c:v>
                </c:pt>
                <c:pt idx="20">
                  <c:v>0.13980380445718765</c:v>
                </c:pt>
                <c:pt idx="30">
                  <c:v>0.16297683119773865</c:v>
                </c:pt>
                <c:pt idx="40">
                  <c:v>0.14435719698667526</c:v>
                </c:pt>
                <c:pt idx="50">
                  <c:v>0.13045413047075272</c:v>
                </c:pt>
                <c:pt idx="60">
                  <c:v>0.1577741727232933</c:v>
                </c:pt>
                <c:pt idx="70">
                  <c:v>0.16041884571313858</c:v>
                </c:pt>
                <c:pt idx="80">
                  <c:v>0.14944696426391602</c:v>
                </c:pt>
                <c:pt idx="90">
                  <c:v>0.1460939347743988</c:v>
                </c:pt>
                <c:pt idx="102">
                  <c:v>0.14316940307617188</c:v>
                </c:pt>
                <c:pt idx="103">
                  <c:v>0.13317039608955383</c:v>
                </c:pt>
                <c:pt idx="104">
                  <c:v>0.12596169114112854</c:v>
                </c:pt>
                <c:pt idx="105">
                  <c:v>0.12458985298871994</c:v>
                </c:pt>
                <c:pt idx="107">
                  <c:v>0.1345905065536499</c:v>
                </c:pt>
                <c:pt idx="109">
                  <c:v>0.13257299363613129</c:v>
                </c:pt>
                <c:pt idx="110">
                  <c:v>0.13649231195449829</c:v>
                </c:pt>
                <c:pt idx="111">
                  <c:v>0.1293475478887558</c:v>
                </c:pt>
                <c:pt idx="112">
                  <c:v>0.13202671706676483</c:v>
                </c:pt>
                <c:pt idx="113">
                  <c:v>0.1348191499710083</c:v>
                </c:pt>
                <c:pt idx="114">
                  <c:v>0.13478152453899384</c:v>
                </c:pt>
                <c:pt idx="115">
                  <c:v>0.13932481408119202</c:v>
                </c:pt>
                <c:pt idx="116">
                  <c:v>0.14027218520641327</c:v>
                </c:pt>
                <c:pt idx="117">
                  <c:v>0.14152389764785767</c:v>
                </c:pt>
                <c:pt idx="118">
                  <c:v>0.14554150402545929</c:v>
                </c:pt>
                <c:pt idx="119">
                  <c:v>0.15056590735912323</c:v>
                </c:pt>
                <c:pt idx="120">
                  <c:v>0.16052523255348206</c:v>
                </c:pt>
                <c:pt idx="121">
                  <c:v>0.16741587221622467</c:v>
                </c:pt>
                <c:pt idx="122">
                  <c:v>0.17336568236351013</c:v>
                </c:pt>
                <c:pt idx="123">
                  <c:v>0.17797563970088959</c:v>
                </c:pt>
                <c:pt idx="124">
                  <c:v>0.17966040968894958</c:v>
                </c:pt>
                <c:pt idx="125">
                  <c:v>0.18768270313739777</c:v>
                </c:pt>
                <c:pt idx="126">
                  <c:v>0.18600217998027802</c:v>
                </c:pt>
                <c:pt idx="127">
                  <c:v>0.17740979790687561</c:v>
                </c:pt>
                <c:pt idx="129">
                  <c:v>0.17505423724651337</c:v>
                </c:pt>
                <c:pt idx="130">
                  <c:v>0.17716960608959198</c:v>
                </c:pt>
                <c:pt idx="131">
                  <c:v>0.19110552966594696</c:v>
                </c:pt>
                <c:pt idx="132">
                  <c:v>0.19845519959926605</c:v>
                </c:pt>
                <c:pt idx="133">
                  <c:v>0.19603867828845978</c:v>
                </c:pt>
                <c:pt idx="135">
                  <c:v>0.20281057059764862</c:v>
                </c:pt>
                <c:pt idx="136">
                  <c:v>0.2083054780960083</c:v>
                </c:pt>
                <c:pt idx="137">
                  <c:v>0.21142017841339111</c:v>
                </c:pt>
                <c:pt idx="138">
                  <c:v>0.22104093432426453</c:v>
                </c:pt>
                <c:pt idx="139">
                  <c:v>0.21448352932929993</c:v>
                </c:pt>
                <c:pt idx="140">
                  <c:v>0.23663926124572754</c:v>
                </c:pt>
                <c:pt idx="141">
                  <c:v>0.23880143463611603</c:v>
                </c:pt>
                <c:pt idx="142">
                  <c:v>0.23068493604660034</c:v>
                </c:pt>
                <c:pt idx="143">
                  <c:v>0.20853884518146515</c:v>
                </c:pt>
                <c:pt idx="144">
                  <c:v>0.21298500895500183</c:v>
                </c:pt>
                <c:pt idx="145">
                  <c:v>0.2327960878610611</c:v>
                </c:pt>
                <c:pt idx="146">
                  <c:v>0.27550464868545532</c:v>
                </c:pt>
                <c:pt idx="147">
                  <c:v>0.28235143423080444</c:v>
                </c:pt>
                <c:pt idx="148">
                  <c:v>0.2714102566242218</c:v>
                </c:pt>
                <c:pt idx="149">
                  <c:v>0.25173079967498779</c:v>
                </c:pt>
                <c:pt idx="150">
                  <c:v>0.24572394788265228</c:v>
                </c:pt>
                <c:pt idx="151">
                  <c:v>0.26811158657073975</c:v>
                </c:pt>
                <c:pt idx="152">
                  <c:v>0.24364796280860901</c:v>
                </c:pt>
                <c:pt idx="153">
                  <c:v>0.24016180634498596</c:v>
                </c:pt>
                <c:pt idx="154">
                  <c:v>0.2560977041721344</c:v>
                </c:pt>
                <c:pt idx="155">
                  <c:v>0.25774279236793518</c:v>
                </c:pt>
                <c:pt idx="156">
                  <c:v>0.26245957612991333</c:v>
                </c:pt>
                <c:pt idx="157">
                  <c:v>0.25576478242874146</c:v>
                </c:pt>
                <c:pt idx="158">
                  <c:v>0.26860201358795166</c:v>
                </c:pt>
                <c:pt idx="159">
                  <c:v>0.25382018089294434</c:v>
                </c:pt>
                <c:pt idx="160">
                  <c:v>0.24805642664432526</c:v>
                </c:pt>
                <c:pt idx="162">
                  <c:v>0.25428652763366699</c:v>
                </c:pt>
                <c:pt idx="164">
                  <c:v>0.23060718178749084</c:v>
                </c:pt>
                <c:pt idx="165">
                  <c:v>0.23853594064712524</c:v>
                </c:pt>
                <c:pt idx="166">
                  <c:v>0.25299263000488281</c:v>
                </c:pt>
                <c:pt idx="167">
                  <c:v>0.2668788731098175</c:v>
                </c:pt>
                <c:pt idx="168">
                  <c:v>0.30179905891418457</c:v>
                </c:pt>
                <c:pt idx="169">
                  <c:v>0.32676839828491211</c:v>
                </c:pt>
                <c:pt idx="170">
                  <c:v>0.34987175464630127</c:v>
                </c:pt>
                <c:pt idx="171">
                  <c:v>0.35545629262924194</c:v>
                </c:pt>
                <c:pt idx="172">
                  <c:v>0.355682373046875</c:v>
                </c:pt>
                <c:pt idx="173">
                  <c:v>0.35723128914833069</c:v>
                </c:pt>
                <c:pt idx="174">
                  <c:v>0.36787649989128113</c:v>
                </c:pt>
                <c:pt idx="175">
                  <c:v>0.37501487135887146</c:v>
                </c:pt>
                <c:pt idx="176">
                  <c:v>0.37993830442428589</c:v>
                </c:pt>
                <c:pt idx="177">
                  <c:v>0.38548219203948975</c:v>
                </c:pt>
                <c:pt idx="178">
                  <c:v>0.39197266101837158</c:v>
                </c:pt>
                <c:pt idx="179">
                  <c:v>0.39700406789779663</c:v>
                </c:pt>
                <c:pt idx="180">
                  <c:v>0.40013140439987183</c:v>
                </c:pt>
                <c:pt idx="181">
                  <c:v>0.40610593557357788</c:v>
                </c:pt>
                <c:pt idx="182">
                  <c:v>0.4100455641746521</c:v>
                </c:pt>
                <c:pt idx="183">
                  <c:v>0.41085955500602722</c:v>
                </c:pt>
                <c:pt idx="184">
                  <c:v>0.41042736172676086</c:v>
                </c:pt>
                <c:pt idx="185">
                  <c:v>0.40675032138824463</c:v>
                </c:pt>
                <c:pt idx="186">
                  <c:v>0.40138813853263855</c:v>
                </c:pt>
                <c:pt idx="187">
                  <c:v>0.40000712871551514</c:v>
                </c:pt>
                <c:pt idx="188">
                  <c:v>0.39855340123176575</c:v>
                </c:pt>
                <c:pt idx="189">
                  <c:v>0.40037807822227478</c:v>
                </c:pt>
                <c:pt idx="190">
                  <c:v>0.40795505046844482</c:v>
                </c:pt>
                <c:pt idx="191">
                  <c:v>0.40622317790985107</c:v>
                </c:pt>
                <c:pt idx="192">
                  <c:v>0.41195932030677795</c:v>
                </c:pt>
                <c:pt idx="193">
                  <c:v>0.40941768884658813</c:v>
                </c:pt>
                <c:pt idx="194">
                  <c:v>0.41045403480529785</c:v>
                </c:pt>
                <c:pt idx="195">
                  <c:v>0.4090002179145813</c:v>
                </c:pt>
                <c:pt idx="196">
                  <c:v>0.38432687520980835</c:v>
                </c:pt>
                <c:pt idx="197">
                  <c:v>0.37503516674041748</c:v>
                </c:pt>
                <c:pt idx="198">
                  <c:v>0.36664283275604248</c:v>
                </c:pt>
                <c:pt idx="199">
                  <c:v>0.36129724979400635</c:v>
                </c:pt>
                <c:pt idx="200">
                  <c:v>0.36040800809860229</c:v>
                </c:pt>
                <c:pt idx="201">
                  <c:v>0.36786538362503052</c:v>
                </c:pt>
                <c:pt idx="202">
                  <c:v>0.38012635707855225</c:v>
                </c:pt>
                <c:pt idx="203">
                  <c:v>0.38822484016418457</c:v>
                </c:pt>
                <c:pt idx="204">
                  <c:v>0.3952813446521759</c:v>
                </c:pt>
                <c:pt idx="205">
                  <c:v>0.40069496631622314</c:v>
                </c:pt>
                <c:pt idx="206">
                  <c:v>0.39879781007766724</c:v>
                </c:pt>
                <c:pt idx="207">
                  <c:v>0.39351153373718262</c:v>
                </c:pt>
                <c:pt idx="208">
                  <c:v>0.39850747585296631</c:v>
                </c:pt>
                <c:pt idx="209">
                  <c:v>0.39463713765144348</c:v>
                </c:pt>
                <c:pt idx="210">
                  <c:v>0.38476946949958801</c:v>
                </c:pt>
                <c:pt idx="211">
                  <c:v>0.38828161358833313</c:v>
                </c:pt>
                <c:pt idx="212">
                  <c:v>0.3909527063369751</c:v>
                </c:pt>
                <c:pt idx="213">
                  <c:v>0.38733664155006409</c:v>
                </c:pt>
                <c:pt idx="214">
                  <c:v>0.38378429412841797</c:v>
                </c:pt>
              </c:numCache>
            </c:numRef>
          </c:val>
          <c:smooth val="0"/>
        </c:ser>
        <c:ser>
          <c:idx val="2"/>
          <c:order val="2"/>
          <c:tx>
            <c:v>Bottom 50% (Lower Class)</c:v>
          </c:tx>
          <c:marker>
            <c:symbol val="triangle"/>
            <c:size val="6"/>
          </c:marker>
          <c:val>
            <c:numRef>
              <c:f>Dataseries!$B$5:$B$220</c:f>
              <c:numCache>
                <c:formatCode>0%</c:formatCode>
                <c:ptCount val="216"/>
                <c:pt idx="0">
                  <c:v>2.6709316298365593E-2</c:v>
                </c:pt>
                <c:pt idx="10">
                  <c:v>2.4849243462085724E-2</c:v>
                </c:pt>
                <c:pt idx="20">
                  <c:v>2.3869776166975498E-2</c:v>
                </c:pt>
                <c:pt idx="30">
                  <c:v>2.5113317184150219E-2</c:v>
                </c:pt>
                <c:pt idx="40">
                  <c:v>2.2393145598471165E-2</c:v>
                </c:pt>
                <c:pt idx="50">
                  <c:v>2.079286053776741E-2</c:v>
                </c:pt>
                <c:pt idx="60">
                  <c:v>2.2427624091506004E-2</c:v>
                </c:pt>
                <c:pt idx="70">
                  <c:v>2.1963858976960182E-2</c:v>
                </c:pt>
                <c:pt idx="80">
                  <c:v>2.1238119341433048E-2</c:v>
                </c:pt>
                <c:pt idx="90">
                  <c:v>2.1128086373209953E-2</c:v>
                </c:pt>
                <c:pt idx="102">
                  <c:v>1.6313608735799789E-2</c:v>
                </c:pt>
                <c:pt idx="103">
                  <c:v>1.6197061166167259E-2</c:v>
                </c:pt>
                <c:pt idx="104">
                  <c:v>1.5382803976535797E-2</c:v>
                </c:pt>
                <c:pt idx="105">
                  <c:v>1.5276556834578514E-2</c:v>
                </c:pt>
                <c:pt idx="107">
                  <c:v>1.5585123561322689E-2</c:v>
                </c:pt>
                <c:pt idx="109">
                  <c:v>1.6379078850150108E-2</c:v>
                </c:pt>
                <c:pt idx="110">
                  <c:v>1.624000072479248E-2</c:v>
                </c:pt>
                <c:pt idx="111">
                  <c:v>1.6292411834001541E-2</c:v>
                </c:pt>
                <c:pt idx="112">
                  <c:v>1.5520465560257435E-2</c:v>
                </c:pt>
                <c:pt idx="113">
                  <c:v>1.6150720417499542E-2</c:v>
                </c:pt>
                <c:pt idx="114">
                  <c:v>1.6144769266247749E-2</c:v>
                </c:pt>
                <c:pt idx="115">
                  <c:v>1.7246458679437637E-2</c:v>
                </c:pt>
                <c:pt idx="116">
                  <c:v>1.6691157594323158E-2</c:v>
                </c:pt>
                <c:pt idx="117">
                  <c:v>1.6224205493927002E-2</c:v>
                </c:pt>
                <c:pt idx="118">
                  <c:v>1.6045195981860161E-2</c:v>
                </c:pt>
                <c:pt idx="119">
                  <c:v>1.6092853620648384E-2</c:v>
                </c:pt>
                <c:pt idx="120">
                  <c:v>1.6542648896574974E-2</c:v>
                </c:pt>
                <c:pt idx="121">
                  <c:v>1.6888247802853584E-2</c:v>
                </c:pt>
                <c:pt idx="122">
                  <c:v>1.7062582075595856E-2</c:v>
                </c:pt>
                <c:pt idx="123">
                  <c:v>1.7180273309350014E-2</c:v>
                </c:pt>
                <c:pt idx="124">
                  <c:v>1.6979482024908066E-2</c:v>
                </c:pt>
                <c:pt idx="125">
                  <c:v>2.548573911190033E-2</c:v>
                </c:pt>
                <c:pt idx="126">
                  <c:v>2.6909070089459419E-2</c:v>
                </c:pt>
                <c:pt idx="127">
                  <c:v>2.4541165679693222E-2</c:v>
                </c:pt>
                <c:pt idx="129">
                  <c:v>2.2288935258984566E-2</c:v>
                </c:pt>
                <c:pt idx="130">
                  <c:v>2.0574579015374184E-2</c:v>
                </c:pt>
                <c:pt idx="131">
                  <c:v>2.1321484819054604E-2</c:v>
                </c:pt>
                <c:pt idx="132">
                  <c:v>2.1889461204409599E-2</c:v>
                </c:pt>
                <c:pt idx="133">
                  <c:v>2.2806093096733093E-2</c:v>
                </c:pt>
                <c:pt idx="135">
                  <c:v>2.4950161576271057E-2</c:v>
                </c:pt>
                <c:pt idx="136">
                  <c:v>2.482718788087368E-2</c:v>
                </c:pt>
                <c:pt idx="137">
                  <c:v>2.4767225608229637E-2</c:v>
                </c:pt>
                <c:pt idx="138">
                  <c:v>3.1625129282474518E-2</c:v>
                </c:pt>
                <c:pt idx="139">
                  <c:v>2.9788700863718987E-2</c:v>
                </c:pt>
                <c:pt idx="140">
                  <c:v>3.9280824363231659E-2</c:v>
                </c:pt>
                <c:pt idx="141">
                  <c:v>2.8845593333244324E-2</c:v>
                </c:pt>
                <c:pt idx="142">
                  <c:v>2.5876408442854881E-2</c:v>
                </c:pt>
                <c:pt idx="143">
                  <c:v>2.7539057657122612E-2</c:v>
                </c:pt>
                <c:pt idx="144">
                  <c:v>2.8586717322468758E-2</c:v>
                </c:pt>
                <c:pt idx="145">
                  <c:v>2.9748545959591866E-2</c:v>
                </c:pt>
                <c:pt idx="146">
                  <c:v>2.6991430670022964E-2</c:v>
                </c:pt>
                <c:pt idx="147">
                  <c:v>2.9452797025442123E-2</c:v>
                </c:pt>
                <c:pt idx="148">
                  <c:v>2.9446089640259743E-2</c:v>
                </c:pt>
                <c:pt idx="149">
                  <c:v>3.3071748912334442E-2</c:v>
                </c:pt>
                <c:pt idx="150">
                  <c:v>3.1879439949989319E-2</c:v>
                </c:pt>
                <c:pt idx="151">
                  <c:v>3.2107647508382797E-2</c:v>
                </c:pt>
                <c:pt idx="152">
                  <c:v>3.309156745672226E-2</c:v>
                </c:pt>
                <c:pt idx="153">
                  <c:v>3.1395703554153442E-2</c:v>
                </c:pt>
                <c:pt idx="154">
                  <c:v>3.536001592874527E-2</c:v>
                </c:pt>
                <c:pt idx="155">
                  <c:v>3.6524146795272827E-2</c:v>
                </c:pt>
                <c:pt idx="156">
                  <c:v>3.8031637668609619E-2</c:v>
                </c:pt>
                <c:pt idx="157">
                  <c:v>3.7992961704730988E-2</c:v>
                </c:pt>
                <c:pt idx="158">
                  <c:v>3.9735868573188782E-2</c:v>
                </c:pt>
                <c:pt idx="159">
                  <c:v>3.8973748683929443E-2</c:v>
                </c:pt>
                <c:pt idx="160">
                  <c:v>4.0972214192152023E-2</c:v>
                </c:pt>
                <c:pt idx="162">
                  <c:v>3.9719864726066589E-2</c:v>
                </c:pt>
                <c:pt idx="164">
                  <c:v>4.0449939668178558E-2</c:v>
                </c:pt>
                <c:pt idx="165">
                  <c:v>4.5693818479776382E-2</c:v>
                </c:pt>
                <c:pt idx="166">
                  <c:v>5.2719481289386749E-2</c:v>
                </c:pt>
                <c:pt idx="167">
                  <c:v>6.0266230255365372E-2</c:v>
                </c:pt>
                <c:pt idx="168">
                  <c:v>7.3577061295509338E-2</c:v>
                </c:pt>
                <c:pt idx="169">
                  <c:v>8.5637032985687256E-2</c:v>
                </c:pt>
                <c:pt idx="170">
                  <c:v>6.8479195237159729E-2</c:v>
                </c:pt>
                <c:pt idx="171">
                  <c:v>7.1591839194297791E-2</c:v>
                </c:pt>
                <c:pt idx="172">
                  <c:v>7.3273450136184692E-2</c:v>
                </c:pt>
                <c:pt idx="173">
                  <c:v>7.4032455682754517E-2</c:v>
                </c:pt>
                <c:pt idx="174">
                  <c:v>7.4739322066307068E-2</c:v>
                </c:pt>
                <c:pt idx="175">
                  <c:v>7.5695693492889404E-2</c:v>
                </c:pt>
                <c:pt idx="176">
                  <c:v>7.8778117895126343E-2</c:v>
                </c:pt>
                <c:pt idx="177">
                  <c:v>8.2103103399276733E-2</c:v>
                </c:pt>
                <c:pt idx="178">
                  <c:v>8.3371587097644806E-2</c:v>
                </c:pt>
                <c:pt idx="179">
                  <c:v>8.3870209753513336E-2</c:v>
                </c:pt>
                <c:pt idx="180">
                  <c:v>8.3410792052745819E-2</c:v>
                </c:pt>
                <c:pt idx="181">
                  <c:v>8.4803491830825806E-2</c:v>
                </c:pt>
                <c:pt idx="182">
                  <c:v>8.7500564754009247E-2</c:v>
                </c:pt>
                <c:pt idx="183">
                  <c:v>8.9038558304309845E-2</c:v>
                </c:pt>
                <c:pt idx="184">
                  <c:v>8.9819058775901794E-2</c:v>
                </c:pt>
                <c:pt idx="185">
                  <c:v>9.1878205537796021E-2</c:v>
                </c:pt>
                <c:pt idx="186">
                  <c:v>9.2953778803348541E-2</c:v>
                </c:pt>
                <c:pt idx="187">
                  <c:v>9.5004238188266754E-2</c:v>
                </c:pt>
                <c:pt idx="188">
                  <c:v>9.6545927226543427E-2</c:v>
                </c:pt>
                <c:pt idx="189">
                  <c:v>9.2063546180725098E-2</c:v>
                </c:pt>
                <c:pt idx="190">
                  <c:v>8.9327804744243622E-2</c:v>
                </c:pt>
                <c:pt idx="191">
                  <c:v>8.7234377861022949E-2</c:v>
                </c:pt>
                <c:pt idx="192">
                  <c:v>7.7987611293792725E-2</c:v>
                </c:pt>
                <c:pt idx="193">
                  <c:v>7.845018059015274E-2</c:v>
                </c:pt>
                <c:pt idx="194">
                  <c:v>7.7552296221256256E-2</c:v>
                </c:pt>
                <c:pt idx="195">
                  <c:v>7.9833336174488068E-2</c:v>
                </c:pt>
                <c:pt idx="196">
                  <c:v>7.5603790581226349E-2</c:v>
                </c:pt>
                <c:pt idx="197">
                  <c:v>7.2580054402351379E-2</c:v>
                </c:pt>
                <c:pt idx="198">
                  <c:v>7.0072904229164124E-2</c:v>
                </c:pt>
                <c:pt idx="199">
                  <c:v>6.9944128394126892E-2</c:v>
                </c:pt>
                <c:pt idx="200">
                  <c:v>6.9029435515403748E-2</c:v>
                </c:pt>
                <c:pt idx="201">
                  <c:v>7.1051888167858124E-2</c:v>
                </c:pt>
                <c:pt idx="202">
                  <c:v>7.3816739022731781E-2</c:v>
                </c:pt>
                <c:pt idx="203">
                  <c:v>7.3366202414035797E-2</c:v>
                </c:pt>
                <c:pt idx="204">
                  <c:v>7.5019508600234985E-2</c:v>
                </c:pt>
                <c:pt idx="205">
                  <c:v>7.5576841831207275E-2</c:v>
                </c:pt>
                <c:pt idx="206">
                  <c:v>7.3055624961853027E-2</c:v>
                </c:pt>
                <c:pt idx="207">
                  <c:v>7.0600211620330811E-2</c:v>
                </c:pt>
                <c:pt idx="208">
                  <c:v>6.9458134472370148E-2</c:v>
                </c:pt>
                <c:pt idx="209">
                  <c:v>6.4836941659450531E-2</c:v>
                </c:pt>
                <c:pt idx="210">
                  <c:v>5.6094113737344742E-2</c:v>
                </c:pt>
                <c:pt idx="211">
                  <c:v>6.0976587235927582E-2</c:v>
                </c:pt>
                <c:pt idx="212">
                  <c:v>6.3925936818122864E-2</c:v>
                </c:pt>
                <c:pt idx="213">
                  <c:v>6.4147427678108215E-2</c:v>
                </c:pt>
                <c:pt idx="214">
                  <c:v>6.3451066613197327E-2</c:v>
                </c:pt>
              </c:numCache>
            </c:numRef>
          </c:val>
          <c:smooth val="0"/>
        </c:ser>
        <c:dLbls>
          <c:showLegendKey val="0"/>
          <c:showVal val="0"/>
          <c:showCatName val="0"/>
          <c:showSerName val="0"/>
          <c:showPercent val="0"/>
          <c:showBubbleSize val="0"/>
        </c:dLbls>
        <c:marker val="1"/>
        <c:smooth val="0"/>
        <c:axId val="340214784"/>
        <c:axId val="340212064"/>
      </c:lineChart>
      <c:catAx>
        <c:axId val="340214784"/>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340212064"/>
        <c:crossesAt val="0"/>
        <c:auto val="1"/>
        <c:lblAlgn val="ctr"/>
        <c:lblOffset val="100"/>
        <c:tickLblSkip val="20"/>
        <c:tickMarkSkip val="10"/>
        <c:noMultiLvlLbl val="0"/>
      </c:catAx>
      <c:valAx>
        <c:axId val="340212064"/>
        <c:scaling>
          <c:orientation val="minMax"/>
          <c:max val="1"/>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340214784"/>
        <c:crosses val="autoZero"/>
        <c:crossBetween val="between"/>
        <c:majorUnit val="0.1"/>
        <c:minorUnit val="1.0000000000000009E-3"/>
      </c:valAx>
      <c:spPr>
        <a:solidFill>
          <a:srgbClr val="FFFFFF"/>
        </a:solidFill>
        <a:ln w="3175">
          <a:solidFill>
            <a:srgbClr val="000000"/>
          </a:solidFill>
          <a:prstDash val="solid"/>
        </a:ln>
      </c:spPr>
    </c:plotArea>
    <c:legend>
      <c:legendPos val="l"/>
      <c:layout>
        <c:manualLayout>
          <c:xMode val="edge"/>
          <c:yMode val="edge"/>
          <c:x val="0.14082602675500286"/>
          <c:y val="0.29261149528162861"/>
          <c:w val="0.27381593500645224"/>
          <c:h val="0.28105434991357786"/>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A10.</a:t>
            </a:r>
            <a:r>
              <a:rPr lang="fr-FR" sz="1600" baseline="0"/>
              <a:t> Robustness checks on total cumulated growth in France</a:t>
            </a:r>
          </a:p>
        </c:rich>
      </c:tx>
      <c:layout>
        <c:manualLayout>
          <c:xMode val="edge"/>
          <c:yMode val="edge"/>
          <c:x val="0.233835005574136"/>
          <c:y val="0"/>
        </c:manualLayout>
      </c:layout>
      <c:overlay val="0"/>
      <c:spPr>
        <a:noFill/>
        <a:ln w="25400">
          <a:noFill/>
        </a:ln>
      </c:spPr>
    </c:title>
    <c:autoTitleDeleted val="0"/>
    <c:plotArea>
      <c:layout>
        <c:manualLayout>
          <c:layoutTarget val="inner"/>
          <c:xMode val="edge"/>
          <c:yMode val="edge"/>
          <c:x val="8.5356734154328526E-2"/>
          <c:y val="4.8827395732363131E-2"/>
          <c:w val="0.90631860403505748"/>
          <c:h val="0.79204560644084732"/>
        </c:manualLayout>
      </c:layout>
      <c:lineChart>
        <c:grouping val="standard"/>
        <c:varyColors val="0"/>
        <c:ser>
          <c:idx val="3"/>
          <c:order val="0"/>
          <c:tx>
            <c:v>Main: 1983-2014</c:v>
          </c:tx>
          <c:cat>
            <c:strRef>
              <c:f>Dataseries!$AF$6:$AF$107</c:f>
              <c:strCache>
                <c:ptCount val="101"/>
                <c:pt idx="0">
                  <c:v>P20</c:v>
                </c:pt>
                <c:pt idx="1">
                  <c:v>P21</c:v>
                </c:pt>
                <c:pt idx="2">
                  <c:v>P22</c:v>
                </c:pt>
                <c:pt idx="3">
                  <c:v>P23</c:v>
                </c:pt>
                <c:pt idx="4">
                  <c:v>P24</c:v>
                </c:pt>
                <c:pt idx="5">
                  <c:v>P25</c:v>
                </c:pt>
                <c:pt idx="6">
                  <c:v>P26</c:v>
                </c:pt>
                <c:pt idx="7">
                  <c:v>P27</c:v>
                </c:pt>
                <c:pt idx="8">
                  <c:v>P28</c:v>
                </c:pt>
                <c:pt idx="9">
                  <c:v>P29</c:v>
                </c:pt>
                <c:pt idx="10">
                  <c:v>P30</c:v>
                </c:pt>
                <c:pt idx="11">
                  <c:v>P31</c:v>
                </c:pt>
                <c:pt idx="12">
                  <c:v>P32</c:v>
                </c:pt>
                <c:pt idx="13">
                  <c:v>P33</c:v>
                </c:pt>
                <c:pt idx="14">
                  <c:v>P34</c:v>
                </c:pt>
                <c:pt idx="15">
                  <c:v>P35</c:v>
                </c:pt>
                <c:pt idx="16">
                  <c:v>P36</c:v>
                </c:pt>
                <c:pt idx="17">
                  <c:v>P37</c:v>
                </c:pt>
                <c:pt idx="18">
                  <c:v>P38</c:v>
                </c:pt>
                <c:pt idx="19">
                  <c:v>P39</c:v>
                </c:pt>
                <c:pt idx="20">
                  <c:v>P40</c:v>
                </c:pt>
                <c:pt idx="21">
                  <c:v>P41</c:v>
                </c:pt>
                <c:pt idx="22">
                  <c:v>P42</c:v>
                </c:pt>
                <c:pt idx="23">
                  <c:v>P43</c:v>
                </c:pt>
                <c:pt idx="24">
                  <c:v>P44</c:v>
                </c:pt>
                <c:pt idx="25">
                  <c:v>P45</c:v>
                </c:pt>
                <c:pt idx="26">
                  <c:v>P46</c:v>
                </c:pt>
                <c:pt idx="27">
                  <c:v>P47</c:v>
                </c:pt>
                <c:pt idx="28">
                  <c:v>P48</c:v>
                </c:pt>
                <c:pt idx="29">
                  <c:v>P49</c:v>
                </c:pt>
                <c:pt idx="30">
                  <c:v>P50</c:v>
                </c:pt>
                <c:pt idx="31">
                  <c:v>P51</c:v>
                </c:pt>
                <c:pt idx="32">
                  <c:v>P52</c:v>
                </c:pt>
                <c:pt idx="33">
                  <c:v>P53</c:v>
                </c:pt>
                <c:pt idx="34">
                  <c:v>P54</c:v>
                </c:pt>
                <c:pt idx="35">
                  <c:v>P55</c:v>
                </c:pt>
                <c:pt idx="36">
                  <c:v>P56</c:v>
                </c:pt>
                <c:pt idx="37">
                  <c:v>P57</c:v>
                </c:pt>
                <c:pt idx="38">
                  <c:v>P58</c:v>
                </c:pt>
                <c:pt idx="39">
                  <c:v>P59</c:v>
                </c:pt>
                <c:pt idx="40">
                  <c:v>P60</c:v>
                </c:pt>
                <c:pt idx="41">
                  <c:v>P61</c:v>
                </c:pt>
                <c:pt idx="42">
                  <c:v>P62</c:v>
                </c:pt>
                <c:pt idx="43">
                  <c:v>P63</c:v>
                </c:pt>
                <c:pt idx="44">
                  <c:v>P64</c:v>
                </c:pt>
                <c:pt idx="45">
                  <c:v>P65</c:v>
                </c:pt>
                <c:pt idx="46">
                  <c:v>P66</c:v>
                </c:pt>
                <c:pt idx="47">
                  <c:v>P67</c:v>
                </c:pt>
                <c:pt idx="48">
                  <c:v>P68</c:v>
                </c:pt>
                <c:pt idx="49">
                  <c:v>P69</c:v>
                </c:pt>
                <c:pt idx="50">
                  <c:v>P70</c:v>
                </c:pt>
                <c:pt idx="51">
                  <c:v>P71</c:v>
                </c:pt>
                <c:pt idx="52">
                  <c:v>P72</c:v>
                </c:pt>
                <c:pt idx="53">
                  <c:v>P73</c:v>
                </c:pt>
                <c:pt idx="54">
                  <c:v>P74</c:v>
                </c:pt>
                <c:pt idx="55">
                  <c:v>P75</c:v>
                </c:pt>
                <c:pt idx="56">
                  <c:v>P76</c:v>
                </c:pt>
                <c:pt idx="57">
                  <c:v>P77</c:v>
                </c:pt>
                <c:pt idx="58">
                  <c:v>P78</c:v>
                </c:pt>
                <c:pt idx="59">
                  <c:v>P79</c:v>
                </c:pt>
                <c:pt idx="60">
                  <c:v>P80</c:v>
                </c:pt>
                <c:pt idx="61">
                  <c:v>P81</c:v>
                </c:pt>
                <c:pt idx="62">
                  <c:v>P82</c:v>
                </c:pt>
                <c:pt idx="63">
                  <c:v>P83</c:v>
                </c:pt>
                <c:pt idx="64">
                  <c:v>P84</c:v>
                </c:pt>
                <c:pt idx="65">
                  <c:v>P85</c:v>
                </c:pt>
                <c:pt idx="66">
                  <c:v>P86</c:v>
                </c:pt>
                <c:pt idx="67">
                  <c:v>P87</c:v>
                </c:pt>
                <c:pt idx="68">
                  <c:v>P88</c:v>
                </c:pt>
                <c:pt idx="69">
                  <c:v>P89</c:v>
                </c:pt>
                <c:pt idx="70">
                  <c:v>P90</c:v>
                </c:pt>
                <c:pt idx="71">
                  <c:v>P91</c:v>
                </c:pt>
                <c:pt idx="72">
                  <c:v>P92</c:v>
                </c:pt>
                <c:pt idx="73">
                  <c:v>P93</c:v>
                </c:pt>
                <c:pt idx="74">
                  <c:v>P94</c:v>
                </c:pt>
                <c:pt idx="75">
                  <c:v>P95</c:v>
                </c:pt>
                <c:pt idx="76">
                  <c:v>P96</c:v>
                </c:pt>
                <c:pt idx="77">
                  <c:v>P97</c:v>
                </c:pt>
                <c:pt idx="78">
                  <c:v>P98</c:v>
                </c:pt>
                <c:pt idx="80">
                  <c:v>P99</c:v>
                </c:pt>
                <c:pt idx="81">
                  <c:v>P99,1</c:v>
                </c:pt>
                <c:pt idx="82">
                  <c:v>P99,2</c:v>
                </c:pt>
                <c:pt idx="83">
                  <c:v>P99,3</c:v>
                </c:pt>
                <c:pt idx="84">
                  <c:v>P99,4</c:v>
                </c:pt>
                <c:pt idx="85">
                  <c:v>P99,5</c:v>
                </c:pt>
                <c:pt idx="86">
                  <c:v>P99,6</c:v>
                </c:pt>
                <c:pt idx="87">
                  <c:v>P99,7</c:v>
                </c:pt>
                <c:pt idx="88">
                  <c:v>P99,8</c:v>
                </c:pt>
                <c:pt idx="90">
                  <c:v>P99,9</c:v>
                </c:pt>
                <c:pt idx="91">
                  <c:v>P99,91</c:v>
                </c:pt>
                <c:pt idx="92">
                  <c:v>P99,92</c:v>
                </c:pt>
                <c:pt idx="93">
                  <c:v>P99,93</c:v>
                </c:pt>
                <c:pt idx="94">
                  <c:v>P99,94</c:v>
                </c:pt>
                <c:pt idx="95">
                  <c:v>P99,95</c:v>
                </c:pt>
                <c:pt idx="96">
                  <c:v>P99,96</c:v>
                </c:pt>
                <c:pt idx="97">
                  <c:v>P99,97</c:v>
                </c:pt>
                <c:pt idx="98">
                  <c:v>P99,98</c:v>
                </c:pt>
                <c:pt idx="100">
                  <c:v>P99,99</c:v>
                </c:pt>
              </c:strCache>
            </c:strRef>
          </c:cat>
          <c:val>
            <c:numRef>
              <c:f>Dataseries!$AK$6:$AK$106</c:f>
              <c:numCache>
                <c:formatCode>0%</c:formatCode>
                <c:ptCount val="101"/>
                <c:pt idx="0">
                  <c:v>-8.3431698381900787E-2</c:v>
                </c:pt>
                <c:pt idx="1">
                  <c:v>-6.8523609079420567E-3</c:v>
                </c:pt>
                <c:pt idx="2">
                  <c:v>6.6846638917922974E-2</c:v>
                </c:pt>
                <c:pt idx="3">
                  <c:v>0.12451526522636414</c:v>
                </c:pt>
                <c:pt idx="4">
                  <c:v>0.15925629436969757</c:v>
                </c:pt>
                <c:pt idx="5">
                  <c:v>0.17213661968708038</c:v>
                </c:pt>
                <c:pt idx="6">
                  <c:v>0.16813179850578308</c:v>
                </c:pt>
                <c:pt idx="7">
                  <c:v>0.15553908050060272</c:v>
                </c:pt>
                <c:pt idx="8">
                  <c:v>0.14683437347412109</c:v>
                </c:pt>
                <c:pt idx="9">
                  <c:v>0.15658247470855713</c:v>
                </c:pt>
                <c:pt idx="10">
                  <c:v>0.19895930588245392</c:v>
                </c:pt>
                <c:pt idx="11">
                  <c:v>0.27750766277313232</c:v>
                </c:pt>
                <c:pt idx="12">
                  <c:v>0.38026636838912964</c:v>
                </c:pt>
                <c:pt idx="13">
                  <c:v>0.496803879737854</c:v>
                </c:pt>
                <c:pt idx="14">
                  <c:v>0.61627823114395142</c:v>
                </c:pt>
                <c:pt idx="15">
                  <c:v>0.72917801141738892</c:v>
                </c:pt>
                <c:pt idx="16">
                  <c:v>0.8269050121307373</c:v>
                </c:pt>
                <c:pt idx="17">
                  <c:v>0.90398824214935303</c:v>
                </c:pt>
                <c:pt idx="18">
                  <c:v>0.95576298236846924</c:v>
                </c:pt>
                <c:pt idx="19">
                  <c:v>0.98223757743835449</c:v>
                </c:pt>
                <c:pt idx="20">
                  <c:v>0.98582684993743896</c:v>
                </c:pt>
                <c:pt idx="21">
                  <c:v>0.97696542739868164</c:v>
                </c:pt>
                <c:pt idx="22">
                  <c:v>0.96878945827484131</c:v>
                </c:pt>
                <c:pt idx="23">
                  <c:v>0.96998387575149536</c:v>
                </c:pt>
                <c:pt idx="24">
                  <c:v>0.98452591896057129</c:v>
                </c:pt>
                <c:pt idx="25">
                  <c:v>1.0142911672592163</c:v>
                </c:pt>
                <c:pt idx="26">
                  <c:v>1.0580161809921265</c:v>
                </c:pt>
                <c:pt idx="27">
                  <c:v>1.1120154857635498</c:v>
                </c:pt>
                <c:pt idx="28">
                  <c:v>1.1684504747390747</c:v>
                </c:pt>
                <c:pt idx="29">
                  <c:v>1.2134566307067871</c:v>
                </c:pt>
                <c:pt idx="30">
                  <c:v>1.2288541793823242</c:v>
                </c:pt>
                <c:pt idx="31">
                  <c:v>1.2129802703857422</c:v>
                </c:pt>
                <c:pt idx="32">
                  <c:v>1.1833858489990234</c:v>
                </c:pt>
                <c:pt idx="33">
                  <c:v>1.155720591545105</c:v>
                </c:pt>
                <c:pt idx="34">
                  <c:v>1.1409504413604736</c:v>
                </c:pt>
                <c:pt idx="35">
                  <c:v>1.1452652215957642</c:v>
                </c:pt>
                <c:pt idx="36">
                  <c:v>1.1711044311523437</c:v>
                </c:pt>
                <c:pt idx="37">
                  <c:v>1.2157227993011475</c:v>
                </c:pt>
                <c:pt idx="38">
                  <c:v>1.270150899887085</c:v>
                </c:pt>
                <c:pt idx="39">
                  <c:v>1.3162117004394531</c:v>
                </c:pt>
                <c:pt idx="40">
                  <c:v>1.3267290592193604</c:v>
                </c:pt>
                <c:pt idx="41">
                  <c:v>1.2953171730041504</c:v>
                </c:pt>
                <c:pt idx="42">
                  <c:v>1.2414923906326294</c:v>
                </c:pt>
                <c:pt idx="43">
                  <c:v>1.1848876476287842</c:v>
                </c:pt>
                <c:pt idx="44">
                  <c:v>1.1400142908096313</c:v>
                </c:pt>
                <c:pt idx="45">
                  <c:v>1.1166610717773437</c:v>
                </c:pt>
                <c:pt idx="46">
                  <c:v>1.1197355985641479</c:v>
                </c:pt>
                <c:pt idx="47">
                  <c:v>1.149004340171814</c:v>
                </c:pt>
                <c:pt idx="48">
                  <c:v>1.1970452070236206</c:v>
                </c:pt>
                <c:pt idx="49">
                  <c:v>1.2463531494140625</c:v>
                </c:pt>
                <c:pt idx="50">
                  <c:v>1.267370343208313</c:v>
                </c:pt>
                <c:pt idx="51">
                  <c:v>1.2480564117431641</c:v>
                </c:pt>
                <c:pt idx="52">
                  <c:v>1.2036495208740234</c:v>
                </c:pt>
                <c:pt idx="53">
                  <c:v>1.1514222621917725</c:v>
                </c:pt>
                <c:pt idx="54">
                  <c:v>1.1061419248580933</c:v>
                </c:pt>
                <c:pt idx="55">
                  <c:v>1.0792440176010132</c:v>
                </c:pt>
                <c:pt idx="56">
                  <c:v>1.0781606435775757</c:v>
                </c:pt>
                <c:pt idx="57">
                  <c:v>1.1053117513656616</c:v>
                </c:pt>
                <c:pt idx="58">
                  <c:v>1.1554489135742187</c:v>
                </c:pt>
                <c:pt idx="59">
                  <c:v>1.2111232280731201</c:v>
                </c:pt>
                <c:pt idx="60">
                  <c:v>1.2389296293258667</c:v>
                </c:pt>
                <c:pt idx="61">
                  <c:v>1.2205860614776611</c:v>
                </c:pt>
                <c:pt idx="62">
                  <c:v>1.1686009168624878</c:v>
                </c:pt>
                <c:pt idx="63">
                  <c:v>1.1000094413757324</c:v>
                </c:pt>
                <c:pt idx="64">
                  <c:v>1.0323339700698853</c:v>
                </c:pt>
                <c:pt idx="65">
                  <c:v>0.98185884952545166</c:v>
                </c:pt>
                <c:pt idx="66">
                  <c:v>0.96215164661407471</c:v>
                </c:pt>
                <c:pt idx="67">
                  <c:v>0.98158901929855347</c:v>
                </c:pt>
                <c:pt idx="68">
                  <c:v>1.0380700826644897</c:v>
                </c:pt>
                <c:pt idx="69">
                  <c:v>1.1075594425201416</c:v>
                </c:pt>
                <c:pt idx="70">
                  <c:v>1.130196213722229</c:v>
                </c:pt>
                <c:pt idx="71">
                  <c:v>1.0832254886627197</c:v>
                </c:pt>
                <c:pt idx="72">
                  <c:v>1.0216255187988281</c:v>
                </c:pt>
                <c:pt idx="73">
                  <c:v>1.010034441947937</c:v>
                </c:pt>
                <c:pt idx="74">
                  <c:v>1.082628607749939</c:v>
                </c:pt>
                <c:pt idx="75">
                  <c:v>1.1565788984298706</c:v>
                </c:pt>
                <c:pt idx="76">
                  <c:v>1.1305367946624756</c:v>
                </c:pt>
                <c:pt idx="77">
                  <c:v>1.0856834650039673</c:v>
                </c:pt>
                <c:pt idx="78">
                  <c:v>1.3394265174865723</c:v>
                </c:pt>
                <c:pt idx="80">
                  <c:v>1.7155637741088867</c:v>
                </c:pt>
                <c:pt idx="81">
                  <c:v>1.8039051294326782</c:v>
                </c:pt>
                <c:pt idx="82">
                  <c:v>1.8892253637313843</c:v>
                </c:pt>
                <c:pt idx="83">
                  <c:v>1.9713222980499268</c:v>
                </c:pt>
                <c:pt idx="84">
                  <c:v>2.0502924919128418</c:v>
                </c:pt>
                <c:pt idx="85">
                  <c:v>2.1270780563354492</c:v>
                </c:pt>
                <c:pt idx="86">
                  <c:v>2.2052524089813232</c:v>
                </c:pt>
                <c:pt idx="87">
                  <c:v>2.2973392009735107</c:v>
                </c:pt>
                <c:pt idx="88">
                  <c:v>2.4532084465026855</c:v>
                </c:pt>
                <c:pt idx="90">
                  <c:v>2.5973553657531738</c:v>
                </c:pt>
                <c:pt idx="91">
                  <c:v>2.6370062828063965</c:v>
                </c:pt>
                <c:pt idx="92">
                  <c:v>2.6792256832122803</c:v>
                </c:pt>
                <c:pt idx="93">
                  <c:v>2.7244679927825928</c:v>
                </c:pt>
                <c:pt idx="94">
                  <c:v>2.7734220027923584</c:v>
                </c:pt>
                <c:pt idx="95">
                  <c:v>2.8270242214202881</c:v>
                </c:pt>
                <c:pt idx="96">
                  <c:v>2.8867242336273193</c:v>
                </c:pt>
                <c:pt idx="97">
                  <c:v>2.9549973011016846</c:v>
                </c:pt>
                <c:pt idx="98">
                  <c:v>3.0368928909301758</c:v>
                </c:pt>
                <c:pt idx="100">
                  <c:v>3.1372883319854736</c:v>
                </c:pt>
              </c:numCache>
            </c:numRef>
          </c:val>
          <c:smooth val="0"/>
          <c:extLst xmlns:c16r2="http://schemas.microsoft.com/office/drawing/2015/06/chart">
            <c:ext xmlns:c16="http://schemas.microsoft.com/office/drawing/2014/chart" uri="{C3380CC4-5D6E-409C-BE32-E72D297353CC}">
              <c16:uniqueId val="{00000000-1DAA-4C60-A036-74554AEA5DBA}"/>
            </c:ext>
          </c:extLst>
        </c:ser>
        <c:ser>
          <c:idx val="1"/>
          <c:order val="1"/>
          <c:tx>
            <c:v>1984-2014</c:v>
          </c:tx>
          <c:spPr>
            <a:ln>
              <a:solidFill>
                <a:schemeClr val="accent3"/>
              </a:solidFill>
            </a:ln>
          </c:spPr>
          <c:marker>
            <c:spPr>
              <a:solidFill>
                <a:schemeClr val="accent3"/>
              </a:solidFill>
              <a:ln>
                <a:solidFill>
                  <a:schemeClr val="accent3"/>
                </a:solidFill>
              </a:ln>
            </c:spPr>
          </c:marker>
          <c:cat>
            <c:strRef>
              <c:f>Dataseries!$AF$6:$AF$107</c:f>
              <c:strCache>
                <c:ptCount val="101"/>
                <c:pt idx="0">
                  <c:v>P20</c:v>
                </c:pt>
                <c:pt idx="1">
                  <c:v>P21</c:v>
                </c:pt>
                <c:pt idx="2">
                  <c:v>P22</c:v>
                </c:pt>
                <c:pt idx="3">
                  <c:v>P23</c:v>
                </c:pt>
                <c:pt idx="4">
                  <c:v>P24</c:v>
                </c:pt>
                <c:pt idx="5">
                  <c:v>P25</c:v>
                </c:pt>
                <c:pt idx="6">
                  <c:v>P26</c:v>
                </c:pt>
                <c:pt idx="7">
                  <c:v>P27</c:v>
                </c:pt>
                <c:pt idx="8">
                  <c:v>P28</c:v>
                </c:pt>
                <c:pt idx="9">
                  <c:v>P29</c:v>
                </c:pt>
                <c:pt idx="10">
                  <c:v>P30</c:v>
                </c:pt>
                <c:pt idx="11">
                  <c:v>P31</c:v>
                </c:pt>
                <c:pt idx="12">
                  <c:v>P32</c:v>
                </c:pt>
                <c:pt idx="13">
                  <c:v>P33</c:v>
                </c:pt>
                <c:pt idx="14">
                  <c:v>P34</c:v>
                </c:pt>
                <c:pt idx="15">
                  <c:v>P35</c:v>
                </c:pt>
                <c:pt idx="16">
                  <c:v>P36</c:v>
                </c:pt>
                <c:pt idx="17">
                  <c:v>P37</c:v>
                </c:pt>
                <c:pt idx="18">
                  <c:v>P38</c:v>
                </c:pt>
                <c:pt idx="19">
                  <c:v>P39</c:v>
                </c:pt>
                <c:pt idx="20">
                  <c:v>P40</c:v>
                </c:pt>
                <c:pt idx="21">
                  <c:v>P41</c:v>
                </c:pt>
                <c:pt idx="22">
                  <c:v>P42</c:v>
                </c:pt>
                <c:pt idx="23">
                  <c:v>P43</c:v>
                </c:pt>
                <c:pt idx="24">
                  <c:v>P44</c:v>
                </c:pt>
                <c:pt idx="25">
                  <c:v>P45</c:v>
                </c:pt>
                <c:pt idx="26">
                  <c:v>P46</c:v>
                </c:pt>
                <c:pt idx="27">
                  <c:v>P47</c:v>
                </c:pt>
                <c:pt idx="28">
                  <c:v>P48</c:v>
                </c:pt>
                <c:pt idx="29">
                  <c:v>P49</c:v>
                </c:pt>
                <c:pt idx="30">
                  <c:v>P50</c:v>
                </c:pt>
                <c:pt idx="31">
                  <c:v>P51</c:v>
                </c:pt>
                <c:pt idx="32">
                  <c:v>P52</c:v>
                </c:pt>
                <c:pt idx="33">
                  <c:v>P53</c:v>
                </c:pt>
                <c:pt idx="34">
                  <c:v>P54</c:v>
                </c:pt>
                <c:pt idx="35">
                  <c:v>P55</c:v>
                </c:pt>
                <c:pt idx="36">
                  <c:v>P56</c:v>
                </c:pt>
                <c:pt idx="37">
                  <c:v>P57</c:v>
                </c:pt>
                <c:pt idx="38">
                  <c:v>P58</c:v>
                </c:pt>
                <c:pt idx="39">
                  <c:v>P59</c:v>
                </c:pt>
                <c:pt idx="40">
                  <c:v>P60</c:v>
                </c:pt>
                <c:pt idx="41">
                  <c:v>P61</c:v>
                </c:pt>
                <c:pt idx="42">
                  <c:v>P62</c:v>
                </c:pt>
                <c:pt idx="43">
                  <c:v>P63</c:v>
                </c:pt>
                <c:pt idx="44">
                  <c:v>P64</c:v>
                </c:pt>
                <c:pt idx="45">
                  <c:v>P65</c:v>
                </c:pt>
                <c:pt idx="46">
                  <c:v>P66</c:v>
                </c:pt>
                <c:pt idx="47">
                  <c:v>P67</c:v>
                </c:pt>
                <c:pt idx="48">
                  <c:v>P68</c:v>
                </c:pt>
                <c:pt idx="49">
                  <c:v>P69</c:v>
                </c:pt>
                <c:pt idx="50">
                  <c:v>P70</c:v>
                </c:pt>
                <c:pt idx="51">
                  <c:v>P71</c:v>
                </c:pt>
                <c:pt idx="52">
                  <c:v>P72</c:v>
                </c:pt>
                <c:pt idx="53">
                  <c:v>P73</c:v>
                </c:pt>
                <c:pt idx="54">
                  <c:v>P74</c:v>
                </c:pt>
                <c:pt idx="55">
                  <c:v>P75</c:v>
                </c:pt>
                <c:pt idx="56">
                  <c:v>P76</c:v>
                </c:pt>
                <c:pt idx="57">
                  <c:v>P77</c:v>
                </c:pt>
                <c:pt idx="58">
                  <c:v>P78</c:v>
                </c:pt>
                <c:pt idx="59">
                  <c:v>P79</c:v>
                </c:pt>
                <c:pt idx="60">
                  <c:v>P80</c:v>
                </c:pt>
                <c:pt idx="61">
                  <c:v>P81</c:v>
                </c:pt>
                <c:pt idx="62">
                  <c:v>P82</c:v>
                </c:pt>
                <c:pt idx="63">
                  <c:v>P83</c:v>
                </c:pt>
                <c:pt idx="64">
                  <c:v>P84</c:v>
                </c:pt>
                <c:pt idx="65">
                  <c:v>P85</c:v>
                </c:pt>
                <c:pt idx="66">
                  <c:v>P86</c:v>
                </c:pt>
                <c:pt idx="67">
                  <c:v>P87</c:v>
                </c:pt>
                <c:pt idx="68">
                  <c:v>P88</c:v>
                </c:pt>
                <c:pt idx="69">
                  <c:v>P89</c:v>
                </c:pt>
                <c:pt idx="70">
                  <c:v>P90</c:v>
                </c:pt>
                <c:pt idx="71">
                  <c:v>P91</c:v>
                </c:pt>
                <c:pt idx="72">
                  <c:v>P92</c:v>
                </c:pt>
                <c:pt idx="73">
                  <c:v>P93</c:v>
                </c:pt>
                <c:pt idx="74">
                  <c:v>P94</c:v>
                </c:pt>
                <c:pt idx="75">
                  <c:v>P95</c:v>
                </c:pt>
                <c:pt idx="76">
                  <c:v>P96</c:v>
                </c:pt>
                <c:pt idx="77">
                  <c:v>P97</c:v>
                </c:pt>
                <c:pt idx="78">
                  <c:v>P98</c:v>
                </c:pt>
                <c:pt idx="80">
                  <c:v>P99</c:v>
                </c:pt>
                <c:pt idx="81">
                  <c:v>P99,1</c:v>
                </c:pt>
                <c:pt idx="82">
                  <c:v>P99,2</c:v>
                </c:pt>
                <c:pt idx="83">
                  <c:v>P99,3</c:v>
                </c:pt>
                <c:pt idx="84">
                  <c:v>P99,4</c:v>
                </c:pt>
                <c:pt idx="85">
                  <c:v>P99,5</c:v>
                </c:pt>
                <c:pt idx="86">
                  <c:v>P99,6</c:v>
                </c:pt>
                <c:pt idx="87">
                  <c:v>P99,7</c:v>
                </c:pt>
                <c:pt idx="88">
                  <c:v>P99,8</c:v>
                </c:pt>
                <c:pt idx="90">
                  <c:v>P99,9</c:v>
                </c:pt>
                <c:pt idx="91">
                  <c:v>P99,91</c:v>
                </c:pt>
                <c:pt idx="92">
                  <c:v>P99,92</c:v>
                </c:pt>
                <c:pt idx="93">
                  <c:v>P99,93</c:v>
                </c:pt>
                <c:pt idx="94">
                  <c:v>P99,94</c:v>
                </c:pt>
                <c:pt idx="95">
                  <c:v>P99,95</c:v>
                </c:pt>
                <c:pt idx="96">
                  <c:v>P99,96</c:v>
                </c:pt>
                <c:pt idx="97">
                  <c:v>P99,97</c:v>
                </c:pt>
                <c:pt idx="98">
                  <c:v>P99,98</c:v>
                </c:pt>
                <c:pt idx="100">
                  <c:v>P99,99</c:v>
                </c:pt>
              </c:strCache>
            </c:strRef>
          </c:cat>
          <c:val>
            <c:numRef>
              <c:f>Dataseries!$AS$6:$AS$106</c:f>
              <c:numCache>
                <c:formatCode>0%</c:formatCode>
                <c:ptCount val="101"/>
                <c:pt idx="0">
                  <c:v>-0.10212881863117218</c:v>
                </c:pt>
                <c:pt idx="1">
                  <c:v>-5.7468391954898834E-2</c:v>
                </c:pt>
                <c:pt idx="2">
                  <c:v>3.1704548746347427E-2</c:v>
                </c:pt>
                <c:pt idx="3">
                  <c:v>7.5226336717605591E-2</c:v>
                </c:pt>
                <c:pt idx="4">
                  <c:v>0.14017628133296967</c:v>
                </c:pt>
                <c:pt idx="5">
                  <c:v>0.14054158329963684</c:v>
                </c:pt>
                <c:pt idx="6">
                  <c:v>0.13927954435348511</c:v>
                </c:pt>
                <c:pt idx="7">
                  <c:v>0.16281113028526306</c:v>
                </c:pt>
                <c:pt idx="8">
                  <c:v>0.15941327810287476</c:v>
                </c:pt>
                <c:pt idx="9">
                  <c:v>0.12707154452800751</c:v>
                </c:pt>
                <c:pt idx="10">
                  <c:v>0.17975851893424988</c:v>
                </c:pt>
                <c:pt idx="11">
                  <c:v>0.27335214614868164</c:v>
                </c:pt>
                <c:pt idx="12">
                  <c:v>0.37734249234199524</c:v>
                </c:pt>
                <c:pt idx="13">
                  <c:v>0.52558517456054688</c:v>
                </c:pt>
                <c:pt idx="14">
                  <c:v>0.60117065906524658</c:v>
                </c:pt>
                <c:pt idx="15">
                  <c:v>0.66133755445480347</c:v>
                </c:pt>
                <c:pt idx="16">
                  <c:v>0.76218110322952271</c:v>
                </c:pt>
                <c:pt idx="17">
                  <c:v>0.78752946853637695</c:v>
                </c:pt>
                <c:pt idx="18">
                  <c:v>0.87127357721328735</c:v>
                </c:pt>
                <c:pt idx="19">
                  <c:v>0.92803788185119629</c:v>
                </c:pt>
                <c:pt idx="20">
                  <c:v>0.92592406272888184</c:v>
                </c:pt>
                <c:pt idx="21">
                  <c:v>0.92485564947128296</c:v>
                </c:pt>
                <c:pt idx="22">
                  <c:v>1.0002844333648682</c:v>
                </c:pt>
                <c:pt idx="23">
                  <c:v>0.99978023767471313</c:v>
                </c:pt>
                <c:pt idx="24">
                  <c:v>1.0189533233642578</c:v>
                </c:pt>
                <c:pt idx="25">
                  <c:v>1.0552090406417847</c:v>
                </c:pt>
                <c:pt idx="26">
                  <c:v>1.0868833065032959</c:v>
                </c:pt>
                <c:pt idx="27">
                  <c:v>1.1150698661804199</c:v>
                </c:pt>
                <c:pt idx="28">
                  <c:v>1.1781958341598511</c:v>
                </c:pt>
                <c:pt idx="29">
                  <c:v>1.1992852687835693</c:v>
                </c:pt>
                <c:pt idx="30">
                  <c:v>1.2067810297012329</c:v>
                </c:pt>
                <c:pt idx="31">
                  <c:v>1.1980371475219727</c:v>
                </c:pt>
                <c:pt idx="32">
                  <c:v>1.2024326324462891</c:v>
                </c:pt>
                <c:pt idx="33">
                  <c:v>1.2008974552154541</c:v>
                </c:pt>
                <c:pt idx="34">
                  <c:v>1.1681516170501709</c:v>
                </c:pt>
                <c:pt idx="35">
                  <c:v>1.1768752336502075</c:v>
                </c:pt>
                <c:pt idx="36">
                  <c:v>1.2310031652450562</c:v>
                </c:pt>
                <c:pt idx="37">
                  <c:v>1.2537450790405273</c:v>
                </c:pt>
                <c:pt idx="38">
                  <c:v>1.3009113073348999</c:v>
                </c:pt>
                <c:pt idx="39">
                  <c:v>1.3312517404556274</c:v>
                </c:pt>
                <c:pt idx="40">
                  <c:v>1.3002889156341553</c:v>
                </c:pt>
                <c:pt idx="41">
                  <c:v>1.2614080905914307</c:v>
                </c:pt>
                <c:pt idx="42">
                  <c:v>1.2323257923126221</c:v>
                </c:pt>
                <c:pt idx="43">
                  <c:v>1.1947482824325562</c:v>
                </c:pt>
                <c:pt idx="44">
                  <c:v>1.1889911890029907</c:v>
                </c:pt>
                <c:pt idx="45">
                  <c:v>1.153199315071106</c:v>
                </c:pt>
                <c:pt idx="46">
                  <c:v>1.1663975715637207</c:v>
                </c:pt>
                <c:pt idx="47">
                  <c:v>1.1615113019943237</c:v>
                </c:pt>
                <c:pt idx="48">
                  <c:v>1.1890219449996948</c:v>
                </c:pt>
                <c:pt idx="49">
                  <c:v>1.2185256481170654</c:v>
                </c:pt>
                <c:pt idx="50">
                  <c:v>1.2347258329391479</c:v>
                </c:pt>
                <c:pt idx="51">
                  <c:v>1.2084530591964722</c:v>
                </c:pt>
                <c:pt idx="52">
                  <c:v>1.1833596229553223</c:v>
                </c:pt>
                <c:pt idx="53">
                  <c:v>1.1555711030960083</c:v>
                </c:pt>
                <c:pt idx="54">
                  <c:v>1.1320865154266357</c:v>
                </c:pt>
                <c:pt idx="55">
                  <c:v>1.1219682693481445</c:v>
                </c:pt>
                <c:pt idx="56">
                  <c:v>1.1164191961288452</c:v>
                </c:pt>
                <c:pt idx="57">
                  <c:v>1.1232064962387085</c:v>
                </c:pt>
                <c:pt idx="58">
                  <c:v>1.1471273899078369</c:v>
                </c:pt>
                <c:pt idx="59">
                  <c:v>1.2011350393295288</c:v>
                </c:pt>
                <c:pt idx="60">
                  <c:v>1.2148479223251343</c:v>
                </c:pt>
                <c:pt idx="61">
                  <c:v>1.1994919776916504</c:v>
                </c:pt>
                <c:pt idx="62">
                  <c:v>1.1390620470046997</c:v>
                </c:pt>
                <c:pt idx="63">
                  <c:v>1.0727816820144653</c:v>
                </c:pt>
                <c:pt idx="64">
                  <c:v>1.0294961929321289</c:v>
                </c:pt>
                <c:pt idx="65">
                  <c:v>0.98635661602020264</c:v>
                </c:pt>
                <c:pt idx="66">
                  <c:v>0.97071272134780884</c:v>
                </c:pt>
                <c:pt idx="67">
                  <c:v>0.98713070154190063</c:v>
                </c:pt>
                <c:pt idx="68">
                  <c:v>1.0442965030670166</c:v>
                </c:pt>
                <c:pt idx="69">
                  <c:v>1.0941420793533325</c:v>
                </c:pt>
                <c:pt idx="70">
                  <c:v>1.1051110029220581</c:v>
                </c:pt>
                <c:pt idx="71">
                  <c:v>1.0628813505172729</c:v>
                </c:pt>
                <c:pt idx="72">
                  <c:v>1.0117863416671753</c:v>
                </c:pt>
                <c:pt idx="73">
                  <c:v>1.0179493427276611</c:v>
                </c:pt>
                <c:pt idx="74">
                  <c:v>1.0786349773406982</c:v>
                </c:pt>
                <c:pt idx="75">
                  <c:v>1.1501188278198242</c:v>
                </c:pt>
                <c:pt idx="76">
                  <c:v>1.1222437620162964</c:v>
                </c:pt>
                <c:pt idx="77">
                  <c:v>1.0890152454376221</c:v>
                </c:pt>
                <c:pt idx="78">
                  <c:v>1.3370991945266724</c:v>
                </c:pt>
                <c:pt idx="80">
                  <c:v>1.6986777782440186</c:v>
                </c:pt>
                <c:pt idx="81">
                  <c:v>1.7858666181564331</c:v>
                </c:pt>
                <c:pt idx="82">
                  <c:v>1.9081062078475952</c:v>
                </c:pt>
                <c:pt idx="83">
                  <c:v>2.0179879665374756</c:v>
                </c:pt>
                <c:pt idx="84">
                  <c:v>2.0529320240020752</c:v>
                </c:pt>
                <c:pt idx="85">
                  <c:v>2.0840785503387451</c:v>
                </c:pt>
                <c:pt idx="86">
                  <c:v>2.1778266429901123</c:v>
                </c:pt>
                <c:pt idx="87">
                  <c:v>2.2776145935058594</c:v>
                </c:pt>
                <c:pt idx="88">
                  <c:v>2.4337246417999268</c:v>
                </c:pt>
                <c:pt idx="90">
                  <c:v>2.6391837596893311</c:v>
                </c:pt>
                <c:pt idx="91">
                  <c:v>2.6501743793487549</c:v>
                </c:pt>
                <c:pt idx="92">
                  <c:v>2.6198470592498779</c:v>
                </c:pt>
                <c:pt idx="93">
                  <c:v>2.6688430309295654</c:v>
                </c:pt>
                <c:pt idx="94">
                  <c:v>2.5943725109100342</c:v>
                </c:pt>
                <c:pt idx="95">
                  <c:v>2.5988445281982422</c:v>
                </c:pt>
                <c:pt idx="96">
                  <c:v>2.7285857200622559</c:v>
                </c:pt>
                <c:pt idx="97">
                  <c:v>2.6787402629852295</c:v>
                </c:pt>
                <c:pt idx="98">
                  <c:v>2.8529131412506104</c:v>
                </c:pt>
                <c:pt idx="100">
                  <c:v>4.1442389488220215</c:v>
                </c:pt>
              </c:numCache>
            </c:numRef>
          </c:val>
          <c:smooth val="0"/>
          <c:extLst xmlns:c16r2="http://schemas.microsoft.com/office/drawing/2015/06/chart">
            <c:ext xmlns:c16="http://schemas.microsoft.com/office/drawing/2014/chart" uri="{C3380CC4-5D6E-409C-BE32-E72D297353CC}">
              <c16:uniqueId val="{00000001-2B0D-4EDE-8F8E-8F812B58E12D}"/>
            </c:ext>
          </c:extLst>
        </c:ser>
        <c:ser>
          <c:idx val="0"/>
          <c:order val="2"/>
          <c:tx>
            <c:v>1984-2012</c:v>
          </c:tx>
          <c:cat>
            <c:strRef>
              <c:f>Dataseries!$AF$6:$AF$107</c:f>
              <c:strCache>
                <c:ptCount val="101"/>
                <c:pt idx="0">
                  <c:v>P20</c:v>
                </c:pt>
                <c:pt idx="1">
                  <c:v>P21</c:v>
                </c:pt>
                <c:pt idx="2">
                  <c:v>P22</c:v>
                </c:pt>
                <c:pt idx="3">
                  <c:v>P23</c:v>
                </c:pt>
                <c:pt idx="4">
                  <c:v>P24</c:v>
                </c:pt>
                <c:pt idx="5">
                  <c:v>P25</c:v>
                </c:pt>
                <c:pt idx="6">
                  <c:v>P26</c:v>
                </c:pt>
                <c:pt idx="7">
                  <c:v>P27</c:v>
                </c:pt>
                <c:pt idx="8">
                  <c:v>P28</c:v>
                </c:pt>
                <c:pt idx="9">
                  <c:v>P29</c:v>
                </c:pt>
                <c:pt idx="10">
                  <c:v>P30</c:v>
                </c:pt>
                <c:pt idx="11">
                  <c:v>P31</c:v>
                </c:pt>
                <c:pt idx="12">
                  <c:v>P32</c:v>
                </c:pt>
                <c:pt idx="13">
                  <c:v>P33</c:v>
                </c:pt>
                <c:pt idx="14">
                  <c:v>P34</c:v>
                </c:pt>
                <c:pt idx="15">
                  <c:v>P35</c:v>
                </c:pt>
                <c:pt idx="16">
                  <c:v>P36</c:v>
                </c:pt>
                <c:pt idx="17">
                  <c:v>P37</c:v>
                </c:pt>
                <c:pt idx="18">
                  <c:v>P38</c:v>
                </c:pt>
                <c:pt idx="19">
                  <c:v>P39</c:v>
                </c:pt>
                <c:pt idx="20">
                  <c:v>P40</c:v>
                </c:pt>
                <c:pt idx="21">
                  <c:v>P41</c:v>
                </c:pt>
                <c:pt idx="22">
                  <c:v>P42</c:v>
                </c:pt>
                <c:pt idx="23">
                  <c:v>P43</c:v>
                </c:pt>
                <c:pt idx="24">
                  <c:v>P44</c:v>
                </c:pt>
                <c:pt idx="25">
                  <c:v>P45</c:v>
                </c:pt>
                <c:pt idx="26">
                  <c:v>P46</c:v>
                </c:pt>
                <c:pt idx="27">
                  <c:v>P47</c:v>
                </c:pt>
                <c:pt idx="28">
                  <c:v>P48</c:v>
                </c:pt>
                <c:pt idx="29">
                  <c:v>P49</c:v>
                </c:pt>
                <c:pt idx="30">
                  <c:v>P50</c:v>
                </c:pt>
                <c:pt idx="31">
                  <c:v>P51</c:v>
                </c:pt>
                <c:pt idx="32">
                  <c:v>P52</c:v>
                </c:pt>
                <c:pt idx="33">
                  <c:v>P53</c:v>
                </c:pt>
                <c:pt idx="34">
                  <c:v>P54</c:v>
                </c:pt>
                <c:pt idx="35">
                  <c:v>P55</c:v>
                </c:pt>
                <c:pt idx="36">
                  <c:v>P56</c:v>
                </c:pt>
                <c:pt idx="37">
                  <c:v>P57</c:v>
                </c:pt>
                <c:pt idx="38">
                  <c:v>P58</c:v>
                </c:pt>
                <c:pt idx="39">
                  <c:v>P59</c:v>
                </c:pt>
                <c:pt idx="40">
                  <c:v>P60</c:v>
                </c:pt>
                <c:pt idx="41">
                  <c:v>P61</c:v>
                </c:pt>
                <c:pt idx="42">
                  <c:v>P62</c:v>
                </c:pt>
                <c:pt idx="43">
                  <c:v>P63</c:v>
                </c:pt>
                <c:pt idx="44">
                  <c:v>P64</c:v>
                </c:pt>
                <c:pt idx="45">
                  <c:v>P65</c:v>
                </c:pt>
                <c:pt idx="46">
                  <c:v>P66</c:v>
                </c:pt>
                <c:pt idx="47">
                  <c:v>P67</c:v>
                </c:pt>
                <c:pt idx="48">
                  <c:v>P68</c:v>
                </c:pt>
                <c:pt idx="49">
                  <c:v>P69</c:v>
                </c:pt>
                <c:pt idx="50">
                  <c:v>P70</c:v>
                </c:pt>
                <c:pt idx="51">
                  <c:v>P71</c:v>
                </c:pt>
                <c:pt idx="52">
                  <c:v>P72</c:v>
                </c:pt>
                <c:pt idx="53">
                  <c:v>P73</c:v>
                </c:pt>
                <c:pt idx="54">
                  <c:v>P74</c:v>
                </c:pt>
                <c:pt idx="55">
                  <c:v>P75</c:v>
                </c:pt>
                <c:pt idx="56">
                  <c:v>P76</c:v>
                </c:pt>
                <c:pt idx="57">
                  <c:v>P77</c:v>
                </c:pt>
                <c:pt idx="58">
                  <c:v>P78</c:v>
                </c:pt>
                <c:pt idx="59">
                  <c:v>P79</c:v>
                </c:pt>
                <c:pt idx="60">
                  <c:v>P80</c:v>
                </c:pt>
                <c:pt idx="61">
                  <c:v>P81</c:v>
                </c:pt>
                <c:pt idx="62">
                  <c:v>P82</c:v>
                </c:pt>
                <c:pt idx="63">
                  <c:v>P83</c:v>
                </c:pt>
                <c:pt idx="64">
                  <c:v>P84</c:v>
                </c:pt>
                <c:pt idx="65">
                  <c:v>P85</c:v>
                </c:pt>
                <c:pt idx="66">
                  <c:v>P86</c:v>
                </c:pt>
                <c:pt idx="67">
                  <c:v>P87</c:v>
                </c:pt>
                <c:pt idx="68">
                  <c:v>P88</c:v>
                </c:pt>
                <c:pt idx="69">
                  <c:v>P89</c:v>
                </c:pt>
                <c:pt idx="70">
                  <c:v>P90</c:v>
                </c:pt>
                <c:pt idx="71">
                  <c:v>P91</c:v>
                </c:pt>
                <c:pt idx="72">
                  <c:v>P92</c:v>
                </c:pt>
                <c:pt idx="73">
                  <c:v>P93</c:v>
                </c:pt>
                <c:pt idx="74">
                  <c:v>P94</c:v>
                </c:pt>
                <c:pt idx="75">
                  <c:v>P95</c:v>
                </c:pt>
                <c:pt idx="76">
                  <c:v>P96</c:v>
                </c:pt>
                <c:pt idx="77">
                  <c:v>P97</c:v>
                </c:pt>
                <c:pt idx="78">
                  <c:v>P98</c:v>
                </c:pt>
                <c:pt idx="80">
                  <c:v>P99</c:v>
                </c:pt>
                <c:pt idx="81">
                  <c:v>P99,1</c:v>
                </c:pt>
                <c:pt idx="82">
                  <c:v>P99,2</c:v>
                </c:pt>
                <c:pt idx="83">
                  <c:v>P99,3</c:v>
                </c:pt>
                <c:pt idx="84">
                  <c:v>P99,4</c:v>
                </c:pt>
                <c:pt idx="85">
                  <c:v>P99,5</c:v>
                </c:pt>
                <c:pt idx="86">
                  <c:v>P99,6</c:v>
                </c:pt>
                <c:pt idx="87">
                  <c:v>P99,7</c:v>
                </c:pt>
                <c:pt idx="88">
                  <c:v>P99,8</c:v>
                </c:pt>
                <c:pt idx="90">
                  <c:v>P99,9</c:v>
                </c:pt>
                <c:pt idx="91">
                  <c:v>P99,91</c:v>
                </c:pt>
                <c:pt idx="92">
                  <c:v>P99,92</c:v>
                </c:pt>
                <c:pt idx="93">
                  <c:v>P99,93</c:v>
                </c:pt>
                <c:pt idx="94">
                  <c:v>P99,94</c:v>
                </c:pt>
                <c:pt idx="95">
                  <c:v>P99,95</c:v>
                </c:pt>
                <c:pt idx="96">
                  <c:v>P99,96</c:v>
                </c:pt>
                <c:pt idx="97">
                  <c:v>P99,97</c:v>
                </c:pt>
                <c:pt idx="98">
                  <c:v>P99,98</c:v>
                </c:pt>
                <c:pt idx="100">
                  <c:v>P99,99</c:v>
                </c:pt>
              </c:strCache>
            </c:strRef>
          </c:cat>
          <c:val>
            <c:numRef>
              <c:f>Dataseries!$AQ$6:$AQ$106</c:f>
              <c:numCache>
                <c:formatCode>0%</c:formatCode>
                <c:ptCount val="101"/>
                <c:pt idx="0">
                  <c:v>-8.8714845478534698E-2</c:v>
                </c:pt>
                <c:pt idx="1">
                  <c:v>-5.6558046489953995E-2</c:v>
                </c:pt>
                <c:pt idx="2">
                  <c:v>2.7536094188690186E-2</c:v>
                </c:pt>
                <c:pt idx="3">
                  <c:v>7.2646723128855228E-3</c:v>
                </c:pt>
                <c:pt idx="4">
                  <c:v>5.097569152712822E-2</c:v>
                </c:pt>
                <c:pt idx="5">
                  <c:v>8.1399314105510712E-2</c:v>
                </c:pt>
                <c:pt idx="6">
                  <c:v>0.11092548072338104</c:v>
                </c:pt>
                <c:pt idx="7">
                  <c:v>0.15096494555473328</c:v>
                </c:pt>
                <c:pt idx="8">
                  <c:v>0.14712299406528473</c:v>
                </c:pt>
                <c:pt idx="9">
                  <c:v>0.12731790542602539</c:v>
                </c:pt>
                <c:pt idx="10">
                  <c:v>0.23600250482559204</c:v>
                </c:pt>
                <c:pt idx="11">
                  <c:v>0.3160552978515625</c:v>
                </c:pt>
                <c:pt idx="12">
                  <c:v>0.39632377028465271</c:v>
                </c:pt>
                <c:pt idx="13">
                  <c:v>0.55420029163360596</c:v>
                </c:pt>
                <c:pt idx="14">
                  <c:v>0.66144436597824097</c:v>
                </c:pt>
                <c:pt idx="15">
                  <c:v>0.72004884481430054</c:v>
                </c:pt>
                <c:pt idx="16">
                  <c:v>0.80353385210037231</c:v>
                </c:pt>
                <c:pt idx="17">
                  <c:v>0.77227979898452759</c:v>
                </c:pt>
                <c:pt idx="18">
                  <c:v>0.7865636944770813</c:v>
                </c:pt>
                <c:pt idx="19">
                  <c:v>0.91223037242889404</c:v>
                </c:pt>
                <c:pt idx="20">
                  <c:v>0.97839212417602539</c:v>
                </c:pt>
                <c:pt idx="21">
                  <c:v>1.0268059968948364</c:v>
                </c:pt>
                <c:pt idx="22">
                  <c:v>1.2348940372467041</c:v>
                </c:pt>
                <c:pt idx="23">
                  <c:v>1.1834211349487305</c:v>
                </c:pt>
                <c:pt idx="24">
                  <c:v>1.1392982006072998</c:v>
                </c:pt>
                <c:pt idx="25">
                  <c:v>1.1409573554992676</c:v>
                </c:pt>
                <c:pt idx="26">
                  <c:v>1.0978915691375732</c:v>
                </c:pt>
                <c:pt idx="27">
                  <c:v>1.1123718023300171</c:v>
                </c:pt>
                <c:pt idx="28">
                  <c:v>1.1635370254516602</c:v>
                </c:pt>
                <c:pt idx="29">
                  <c:v>1.1975466012954712</c:v>
                </c:pt>
                <c:pt idx="30">
                  <c:v>1.2480795383453369</c:v>
                </c:pt>
                <c:pt idx="31">
                  <c:v>1.2708641290664673</c:v>
                </c:pt>
                <c:pt idx="32">
                  <c:v>1.3011109828948975</c:v>
                </c:pt>
                <c:pt idx="33">
                  <c:v>1.3042052984237671</c:v>
                </c:pt>
                <c:pt idx="34">
                  <c:v>1.257571816444397</c:v>
                </c:pt>
                <c:pt idx="35">
                  <c:v>1.2942087650299072</c:v>
                </c:pt>
                <c:pt idx="36">
                  <c:v>1.3382456302642822</c:v>
                </c:pt>
                <c:pt idx="37">
                  <c:v>1.3266118764877319</c:v>
                </c:pt>
                <c:pt idx="38">
                  <c:v>1.3695383071899414</c:v>
                </c:pt>
                <c:pt idx="39">
                  <c:v>1.3619486093521118</c:v>
                </c:pt>
                <c:pt idx="40">
                  <c:v>1.3329777717590332</c:v>
                </c:pt>
                <c:pt idx="41">
                  <c:v>1.3086235523223877</c:v>
                </c:pt>
                <c:pt idx="42">
                  <c:v>1.2802890539169312</c:v>
                </c:pt>
                <c:pt idx="43">
                  <c:v>1.2715208530426025</c:v>
                </c:pt>
                <c:pt idx="44">
                  <c:v>1.3062752485275269</c:v>
                </c:pt>
                <c:pt idx="45">
                  <c:v>1.2798634767532349</c:v>
                </c:pt>
                <c:pt idx="46">
                  <c:v>1.2894679307937622</c:v>
                </c:pt>
                <c:pt idx="47">
                  <c:v>1.2609152793884277</c:v>
                </c:pt>
                <c:pt idx="48">
                  <c:v>1.2575311660766602</c:v>
                </c:pt>
                <c:pt idx="49">
                  <c:v>1.2432727813720703</c:v>
                </c:pt>
                <c:pt idx="50">
                  <c:v>1.2378180027008057</c:v>
                </c:pt>
                <c:pt idx="51">
                  <c:v>1.2167754173278809</c:v>
                </c:pt>
                <c:pt idx="52">
                  <c:v>1.2289901971817017</c:v>
                </c:pt>
                <c:pt idx="53">
                  <c:v>1.2436935901641846</c:v>
                </c:pt>
                <c:pt idx="54">
                  <c:v>1.2554101943969727</c:v>
                </c:pt>
                <c:pt idx="55">
                  <c:v>1.2399691343307495</c:v>
                </c:pt>
                <c:pt idx="56">
                  <c:v>1.2121106386184692</c:v>
                </c:pt>
                <c:pt idx="57">
                  <c:v>1.1920509338378906</c:v>
                </c:pt>
                <c:pt idx="58">
                  <c:v>1.1763452291488647</c:v>
                </c:pt>
                <c:pt idx="59">
                  <c:v>1.2067625522613525</c:v>
                </c:pt>
                <c:pt idx="60">
                  <c:v>1.2076680660247803</c:v>
                </c:pt>
                <c:pt idx="61">
                  <c:v>1.1875618696212769</c:v>
                </c:pt>
                <c:pt idx="62">
                  <c:v>1.1497719287872314</c:v>
                </c:pt>
                <c:pt idx="63">
                  <c:v>1.1019985675811768</c:v>
                </c:pt>
                <c:pt idx="64">
                  <c:v>1.0873790979385376</c:v>
                </c:pt>
                <c:pt idx="65">
                  <c:v>1.0893919467926025</c:v>
                </c:pt>
                <c:pt idx="66">
                  <c:v>1.0937583446502686</c:v>
                </c:pt>
                <c:pt idx="67">
                  <c:v>1.0939698219299316</c:v>
                </c:pt>
                <c:pt idx="68">
                  <c:v>1.1239475011825562</c:v>
                </c:pt>
                <c:pt idx="69">
                  <c:v>1.1139097213745117</c:v>
                </c:pt>
                <c:pt idx="70">
                  <c:v>1.0895144939422607</c:v>
                </c:pt>
                <c:pt idx="71">
                  <c:v>1.0699471235275269</c:v>
                </c:pt>
                <c:pt idx="72">
                  <c:v>1.0694856643676758</c:v>
                </c:pt>
                <c:pt idx="73">
                  <c:v>1.1204843521118164</c:v>
                </c:pt>
                <c:pt idx="74">
                  <c:v>1.1146782636642456</c:v>
                </c:pt>
                <c:pt idx="75">
                  <c:v>1.1151431798934937</c:v>
                </c:pt>
                <c:pt idx="76">
                  <c:v>1.1353291273117065</c:v>
                </c:pt>
                <c:pt idx="77">
                  <c:v>1.2289749383926392</c:v>
                </c:pt>
                <c:pt idx="78">
                  <c:v>1.3605310916900635</c:v>
                </c:pt>
                <c:pt idx="80">
                  <c:v>1.6123934984207153</c:v>
                </c:pt>
                <c:pt idx="81">
                  <c:v>1.7054551839828491</c:v>
                </c:pt>
                <c:pt idx="82">
                  <c:v>1.7886263132095337</c:v>
                </c:pt>
                <c:pt idx="83">
                  <c:v>1.8952839374542236</c:v>
                </c:pt>
                <c:pt idx="84">
                  <c:v>1.9349088668823242</c:v>
                </c:pt>
                <c:pt idx="85">
                  <c:v>2.0191042423248291</c:v>
                </c:pt>
                <c:pt idx="86">
                  <c:v>2.219245433807373</c:v>
                </c:pt>
                <c:pt idx="87">
                  <c:v>2.3278238773345947</c:v>
                </c:pt>
                <c:pt idx="88">
                  <c:v>2.3023309707641602</c:v>
                </c:pt>
                <c:pt idx="90">
                  <c:v>2.4275336265563965</c:v>
                </c:pt>
                <c:pt idx="91">
                  <c:v>2.4161262512207031</c:v>
                </c:pt>
                <c:pt idx="92">
                  <c:v>2.3678398132324219</c:v>
                </c:pt>
                <c:pt idx="93">
                  <c:v>2.3981430530548096</c:v>
                </c:pt>
                <c:pt idx="94">
                  <c:v>2.3367724418640137</c:v>
                </c:pt>
                <c:pt idx="95">
                  <c:v>2.3502991199493408</c:v>
                </c:pt>
                <c:pt idx="96">
                  <c:v>2.5231835842132568</c:v>
                </c:pt>
                <c:pt idx="97">
                  <c:v>2.4741106033325195</c:v>
                </c:pt>
                <c:pt idx="98">
                  <c:v>2.6431858539581299</c:v>
                </c:pt>
                <c:pt idx="100">
                  <c:v>3.8708219528198242</c:v>
                </c:pt>
              </c:numCache>
            </c:numRef>
          </c:val>
          <c:smooth val="0"/>
          <c:extLst xmlns:c16r2="http://schemas.microsoft.com/office/drawing/2015/06/chart">
            <c:ext xmlns:c16="http://schemas.microsoft.com/office/drawing/2014/chart" uri="{C3380CC4-5D6E-409C-BE32-E72D297353CC}">
              <c16:uniqueId val="{00000001-1DAA-4C60-A036-74554AEA5DBA}"/>
            </c:ext>
          </c:extLst>
        </c:ser>
        <c:ser>
          <c:idx val="2"/>
          <c:order val="3"/>
          <c:tx>
            <c:v>1983-2012</c:v>
          </c:tx>
          <c:spPr>
            <a:ln>
              <a:solidFill>
                <a:schemeClr val="accent2"/>
              </a:solidFill>
            </a:ln>
          </c:spPr>
          <c:marker>
            <c:spPr>
              <a:solidFill>
                <a:schemeClr val="accent2"/>
              </a:solidFill>
              <a:ln>
                <a:solidFill>
                  <a:schemeClr val="accent2"/>
                </a:solidFill>
              </a:ln>
            </c:spPr>
          </c:marker>
          <c:cat>
            <c:strRef>
              <c:f>Dataseries!$AF$6:$AF$107</c:f>
              <c:strCache>
                <c:ptCount val="101"/>
                <c:pt idx="0">
                  <c:v>P20</c:v>
                </c:pt>
                <c:pt idx="1">
                  <c:v>P21</c:v>
                </c:pt>
                <c:pt idx="2">
                  <c:v>P22</c:v>
                </c:pt>
                <c:pt idx="3">
                  <c:v>P23</c:v>
                </c:pt>
                <c:pt idx="4">
                  <c:v>P24</c:v>
                </c:pt>
                <c:pt idx="5">
                  <c:v>P25</c:v>
                </c:pt>
                <c:pt idx="6">
                  <c:v>P26</c:v>
                </c:pt>
                <c:pt idx="7">
                  <c:v>P27</c:v>
                </c:pt>
                <c:pt idx="8">
                  <c:v>P28</c:v>
                </c:pt>
                <c:pt idx="9">
                  <c:v>P29</c:v>
                </c:pt>
                <c:pt idx="10">
                  <c:v>P30</c:v>
                </c:pt>
                <c:pt idx="11">
                  <c:v>P31</c:v>
                </c:pt>
                <c:pt idx="12">
                  <c:v>P32</c:v>
                </c:pt>
                <c:pt idx="13">
                  <c:v>P33</c:v>
                </c:pt>
                <c:pt idx="14">
                  <c:v>P34</c:v>
                </c:pt>
                <c:pt idx="15">
                  <c:v>P35</c:v>
                </c:pt>
                <c:pt idx="16">
                  <c:v>P36</c:v>
                </c:pt>
                <c:pt idx="17">
                  <c:v>P37</c:v>
                </c:pt>
                <c:pt idx="18">
                  <c:v>P38</c:v>
                </c:pt>
                <c:pt idx="19">
                  <c:v>P39</c:v>
                </c:pt>
                <c:pt idx="20">
                  <c:v>P40</c:v>
                </c:pt>
                <c:pt idx="21">
                  <c:v>P41</c:v>
                </c:pt>
                <c:pt idx="22">
                  <c:v>P42</c:v>
                </c:pt>
                <c:pt idx="23">
                  <c:v>P43</c:v>
                </c:pt>
                <c:pt idx="24">
                  <c:v>P44</c:v>
                </c:pt>
                <c:pt idx="25">
                  <c:v>P45</c:v>
                </c:pt>
                <c:pt idx="26">
                  <c:v>P46</c:v>
                </c:pt>
                <c:pt idx="27">
                  <c:v>P47</c:v>
                </c:pt>
                <c:pt idx="28">
                  <c:v>P48</c:v>
                </c:pt>
                <c:pt idx="29">
                  <c:v>P49</c:v>
                </c:pt>
                <c:pt idx="30">
                  <c:v>P50</c:v>
                </c:pt>
                <c:pt idx="31">
                  <c:v>P51</c:v>
                </c:pt>
                <c:pt idx="32">
                  <c:v>P52</c:v>
                </c:pt>
                <c:pt idx="33">
                  <c:v>P53</c:v>
                </c:pt>
                <c:pt idx="34">
                  <c:v>P54</c:v>
                </c:pt>
                <c:pt idx="35">
                  <c:v>P55</c:v>
                </c:pt>
                <c:pt idx="36">
                  <c:v>P56</c:v>
                </c:pt>
                <c:pt idx="37">
                  <c:v>P57</c:v>
                </c:pt>
                <c:pt idx="38">
                  <c:v>P58</c:v>
                </c:pt>
                <c:pt idx="39">
                  <c:v>P59</c:v>
                </c:pt>
                <c:pt idx="40">
                  <c:v>P60</c:v>
                </c:pt>
                <c:pt idx="41">
                  <c:v>P61</c:v>
                </c:pt>
                <c:pt idx="42">
                  <c:v>P62</c:v>
                </c:pt>
                <c:pt idx="43">
                  <c:v>P63</c:v>
                </c:pt>
                <c:pt idx="44">
                  <c:v>P64</c:v>
                </c:pt>
                <c:pt idx="45">
                  <c:v>P65</c:v>
                </c:pt>
                <c:pt idx="46">
                  <c:v>P66</c:v>
                </c:pt>
                <c:pt idx="47">
                  <c:v>P67</c:v>
                </c:pt>
                <c:pt idx="48">
                  <c:v>P68</c:v>
                </c:pt>
                <c:pt idx="49">
                  <c:v>P69</c:v>
                </c:pt>
                <c:pt idx="50">
                  <c:v>P70</c:v>
                </c:pt>
                <c:pt idx="51">
                  <c:v>P71</c:v>
                </c:pt>
                <c:pt idx="52">
                  <c:v>P72</c:v>
                </c:pt>
                <c:pt idx="53">
                  <c:v>P73</c:v>
                </c:pt>
                <c:pt idx="54">
                  <c:v>P74</c:v>
                </c:pt>
                <c:pt idx="55">
                  <c:v>P75</c:v>
                </c:pt>
                <c:pt idx="56">
                  <c:v>P76</c:v>
                </c:pt>
                <c:pt idx="57">
                  <c:v>P77</c:v>
                </c:pt>
                <c:pt idx="58">
                  <c:v>P78</c:v>
                </c:pt>
                <c:pt idx="59">
                  <c:v>P79</c:v>
                </c:pt>
                <c:pt idx="60">
                  <c:v>P80</c:v>
                </c:pt>
                <c:pt idx="61">
                  <c:v>P81</c:v>
                </c:pt>
                <c:pt idx="62">
                  <c:v>P82</c:v>
                </c:pt>
                <c:pt idx="63">
                  <c:v>P83</c:v>
                </c:pt>
                <c:pt idx="64">
                  <c:v>P84</c:v>
                </c:pt>
                <c:pt idx="65">
                  <c:v>P85</c:v>
                </c:pt>
                <c:pt idx="66">
                  <c:v>P86</c:v>
                </c:pt>
                <c:pt idx="67">
                  <c:v>P87</c:v>
                </c:pt>
                <c:pt idx="68">
                  <c:v>P88</c:v>
                </c:pt>
                <c:pt idx="69">
                  <c:v>P89</c:v>
                </c:pt>
                <c:pt idx="70">
                  <c:v>P90</c:v>
                </c:pt>
                <c:pt idx="71">
                  <c:v>P91</c:v>
                </c:pt>
                <c:pt idx="72">
                  <c:v>P92</c:v>
                </c:pt>
                <c:pt idx="73">
                  <c:v>P93</c:v>
                </c:pt>
                <c:pt idx="74">
                  <c:v>P94</c:v>
                </c:pt>
                <c:pt idx="75">
                  <c:v>P95</c:v>
                </c:pt>
                <c:pt idx="76">
                  <c:v>P96</c:v>
                </c:pt>
                <c:pt idx="77">
                  <c:v>P97</c:v>
                </c:pt>
                <c:pt idx="78">
                  <c:v>P98</c:v>
                </c:pt>
                <c:pt idx="80">
                  <c:v>P99</c:v>
                </c:pt>
                <c:pt idx="81">
                  <c:v>P99,1</c:v>
                </c:pt>
                <c:pt idx="82">
                  <c:v>P99,2</c:v>
                </c:pt>
                <c:pt idx="83">
                  <c:v>P99,3</c:v>
                </c:pt>
                <c:pt idx="84">
                  <c:v>P99,4</c:v>
                </c:pt>
                <c:pt idx="85">
                  <c:v>P99,5</c:v>
                </c:pt>
                <c:pt idx="86">
                  <c:v>P99,6</c:v>
                </c:pt>
                <c:pt idx="87">
                  <c:v>P99,7</c:v>
                </c:pt>
                <c:pt idx="88">
                  <c:v>P99,8</c:v>
                </c:pt>
                <c:pt idx="90">
                  <c:v>P99,9</c:v>
                </c:pt>
                <c:pt idx="91">
                  <c:v>P99,91</c:v>
                </c:pt>
                <c:pt idx="92">
                  <c:v>P99,92</c:v>
                </c:pt>
                <c:pt idx="93">
                  <c:v>P99,93</c:v>
                </c:pt>
                <c:pt idx="94">
                  <c:v>P99,94</c:v>
                </c:pt>
                <c:pt idx="95">
                  <c:v>P99,95</c:v>
                </c:pt>
                <c:pt idx="96">
                  <c:v>P99,96</c:v>
                </c:pt>
                <c:pt idx="97">
                  <c:v>P99,97</c:v>
                </c:pt>
                <c:pt idx="98">
                  <c:v>P99,98</c:v>
                </c:pt>
                <c:pt idx="100">
                  <c:v>P99,99</c:v>
                </c:pt>
              </c:strCache>
            </c:strRef>
          </c:cat>
          <c:val>
            <c:numRef>
              <c:f>Dataseries!$AR$6:$AR$106</c:f>
              <c:numCache>
                <c:formatCode>0%</c:formatCode>
                <c:ptCount val="101"/>
                <c:pt idx="0">
                  <c:v>-6.9738395512104034E-2</c:v>
                </c:pt>
                <c:pt idx="1">
                  <c:v>-5.8931289240717888E-3</c:v>
                </c:pt>
                <c:pt idx="2">
                  <c:v>6.2536194920539856E-2</c:v>
                </c:pt>
                <c:pt idx="3">
                  <c:v>5.3438205271959305E-2</c:v>
                </c:pt>
                <c:pt idx="4">
                  <c:v>6.8562999367713928E-2</c:v>
                </c:pt>
                <c:pt idx="5">
                  <c:v>0.11135599762201309</c:v>
                </c:pt>
                <c:pt idx="6">
                  <c:v>0.13905967772006989</c:v>
                </c:pt>
                <c:pt idx="7">
                  <c:v>0.14376696944236755</c:v>
                </c:pt>
                <c:pt idx="8">
                  <c:v>0.13467743992805481</c:v>
                </c:pt>
                <c:pt idx="9">
                  <c:v>0.15683528780937195</c:v>
                </c:pt>
                <c:pt idx="10">
                  <c:v>0.25611868500709534</c:v>
                </c:pt>
                <c:pt idx="11">
                  <c:v>0.32035017013549805</c:v>
                </c:pt>
                <c:pt idx="12">
                  <c:v>0.39928793907165527</c:v>
                </c:pt>
                <c:pt idx="13">
                  <c:v>0.52487915754318237</c:v>
                </c:pt>
                <c:pt idx="14">
                  <c:v>0.67712068557739258</c:v>
                </c:pt>
                <c:pt idx="15">
                  <c:v>0.79028671979904175</c:v>
                </c:pt>
                <c:pt idx="16">
                  <c:v>0.86977660655975342</c:v>
                </c:pt>
                <c:pt idx="17">
                  <c:v>0.88774508237838745</c:v>
                </c:pt>
                <c:pt idx="18">
                  <c:v>0.86722844839096069</c:v>
                </c:pt>
                <c:pt idx="19">
                  <c:v>0.96598577499389648</c:v>
                </c:pt>
                <c:pt idx="20">
                  <c:v>1.0399267673492432</c:v>
                </c:pt>
                <c:pt idx="21">
                  <c:v>1.08167564868927</c:v>
                </c:pt>
                <c:pt idx="22">
                  <c:v>1.1997050046920776</c:v>
                </c:pt>
                <c:pt idx="23">
                  <c:v>1.1508885622024536</c:v>
                </c:pt>
                <c:pt idx="24">
                  <c:v>1.1028187274932861</c:v>
                </c:pt>
                <c:pt idx="25">
                  <c:v>1.0983322858810425</c:v>
                </c:pt>
                <c:pt idx="26">
                  <c:v>1.0688720941543579</c:v>
                </c:pt>
                <c:pt idx="27">
                  <c:v>1.1093213558197021</c:v>
                </c:pt>
                <c:pt idx="28">
                  <c:v>1.1538572311401367</c:v>
                </c:pt>
                <c:pt idx="29">
                  <c:v>1.2117067575454712</c:v>
                </c:pt>
                <c:pt idx="30">
                  <c:v>1.2705657482147217</c:v>
                </c:pt>
                <c:pt idx="31">
                  <c:v>1.2863023281097412</c:v>
                </c:pt>
                <c:pt idx="32">
                  <c:v>1.2812107801437378</c:v>
                </c:pt>
                <c:pt idx="33">
                  <c:v>1.2569078207015991</c:v>
                </c:pt>
                <c:pt idx="34">
                  <c:v>1.2292488813400269</c:v>
                </c:pt>
                <c:pt idx="35">
                  <c:v>1.2608948945999146</c:v>
                </c:pt>
                <c:pt idx="36">
                  <c:v>1.2754675149917603</c:v>
                </c:pt>
                <c:pt idx="37">
                  <c:v>1.2873603105545044</c:v>
                </c:pt>
                <c:pt idx="38">
                  <c:v>1.3378603458404541</c:v>
                </c:pt>
                <c:pt idx="39">
                  <c:v>1.3467105627059937</c:v>
                </c:pt>
                <c:pt idx="40">
                  <c:v>1.3597936630249023</c:v>
                </c:pt>
                <c:pt idx="41">
                  <c:v>1.3432406187057495</c:v>
                </c:pt>
                <c:pt idx="42">
                  <c:v>1.2896525859832764</c:v>
                </c:pt>
                <c:pt idx="43">
                  <c:v>1.2613151073455811</c:v>
                </c:pt>
                <c:pt idx="44">
                  <c:v>1.2546741962432861</c:v>
                </c:pt>
                <c:pt idx="45">
                  <c:v>1.2411758899688721</c:v>
                </c:pt>
                <c:pt idx="46">
                  <c:v>1.2401551008224487</c:v>
                </c:pt>
                <c:pt idx="47">
                  <c:v>1.247833251953125</c:v>
                </c:pt>
                <c:pt idx="48">
                  <c:v>1.2658056020736694</c:v>
                </c:pt>
                <c:pt idx="49">
                  <c:v>1.2714107036590576</c:v>
                </c:pt>
                <c:pt idx="50">
                  <c:v>1.2705078125</c:v>
                </c:pt>
                <c:pt idx="51">
                  <c:v>1.2565280199050903</c:v>
                </c:pt>
                <c:pt idx="52">
                  <c:v>1.249704122543335</c:v>
                </c:pt>
                <c:pt idx="53">
                  <c:v>1.2393752336502075</c:v>
                </c:pt>
                <c:pt idx="54">
                  <c:v>1.2279649972915649</c:v>
                </c:pt>
                <c:pt idx="55">
                  <c:v>1.1948690414428711</c:v>
                </c:pt>
                <c:pt idx="56">
                  <c:v>1.1721223592758179</c:v>
                </c:pt>
                <c:pt idx="57">
                  <c:v>1.1735758781433105</c:v>
                </c:pt>
                <c:pt idx="58">
                  <c:v>1.1847800016403198</c:v>
                </c:pt>
                <c:pt idx="59">
                  <c:v>1.2167762517929077</c:v>
                </c:pt>
                <c:pt idx="60">
                  <c:v>1.2316716909408569</c:v>
                </c:pt>
                <c:pt idx="61">
                  <c:v>1.2085415124893188</c:v>
                </c:pt>
                <c:pt idx="62">
                  <c:v>1.1794586181640625</c:v>
                </c:pt>
                <c:pt idx="63">
                  <c:v>1.1296099424362183</c:v>
                </c:pt>
                <c:pt idx="64">
                  <c:v>1.0902978181838989</c:v>
                </c:pt>
                <c:pt idx="65">
                  <c:v>1.0846608877182007</c:v>
                </c:pt>
                <c:pt idx="66">
                  <c:v>1.0846626758575439</c:v>
                </c:pt>
                <c:pt idx="67">
                  <c:v>1.0881301164627075</c:v>
                </c:pt>
                <c:pt idx="68">
                  <c:v>1.1174784898757935</c:v>
                </c:pt>
                <c:pt idx="69">
                  <c:v>1.1274538040161133</c:v>
                </c:pt>
                <c:pt idx="70">
                  <c:v>1.1144139766693115</c:v>
                </c:pt>
                <c:pt idx="71">
                  <c:v>1.0903609991073608</c:v>
                </c:pt>
                <c:pt idx="72">
                  <c:v>1.0796071290969849</c:v>
                </c:pt>
                <c:pt idx="73">
                  <c:v>1.1121672391891479</c:v>
                </c:pt>
                <c:pt idx="74">
                  <c:v>1.1187411546707153</c:v>
                </c:pt>
                <c:pt idx="75">
                  <c:v>1.1214981079101563</c:v>
                </c:pt>
                <c:pt idx="76">
                  <c:v>1.143673300743103</c:v>
                </c:pt>
                <c:pt idx="77">
                  <c:v>1.2254198789596558</c:v>
                </c:pt>
                <c:pt idx="78">
                  <c:v>1.3628817796707153</c:v>
                </c:pt>
                <c:pt idx="80">
                  <c:v>1.6287397146224976</c:v>
                </c:pt>
                <c:pt idx="81">
                  <c:v>1.722973108291626</c:v>
                </c:pt>
                <c:pt idx="82">
                  <c:v>1.7705211639404297</c:v>
                </c:pt>
                <c:pt idx="83">
                  <c:v>1.850515604019165</c:v>
                </c:pt>
                <c:pt idx="84">
                  <c:v>1.9323714971542358</c:v>
                </c:pt>
                <c:pt idx="85">
                  <c:v>2.0611979961395264</c:v>
                </c:pt>
                <c:pt idx="86">
                  <c:v>2.2470285892486572</c:v>
                </c:pt>
                <c:pt idx="87">
                  <c:v>2.3478505611419678</c:v>
                </c:pt>
                <c:pt idx="88">
                  <c:v>2.3210692405700684</c:v>
                </c:pt>
                <c:pt idx="90">
                  <c:v>2.3881380558013916</c:v>
                </c:pt>
                <c:pt idx="91">
                  <c:v>2.4038023948669434</c:v>
                </c:pt>
                <c:pt idx="92">
                  <c:v>2.4230847358703613</c:v>
                </c:pt>
                <c:pt idx="93">
                  <c:v>2.4496636390686035</c:v>
                </c:pt>
                <c:pt idx="94">
                  <c:v>2.5029900074005127</c:v>
                </c:pt>
                <c:pt idx="95">
                  <c:v>2.5627200603485107</c:v>
                </c:pt>
                <c:pt idx="96">
                  <c:v>2.6726102828979492</c:v>
                </c:pt>
                <c:pt idx="97">
                  <c:v>2.7350008487701416</c:v>
                </c:pt>
                <c:pt idx="98">
                  <c:v>2.8171508312225342</c:v>
                </c:pt>
                <c:pt idx="100">
                  <c:v>2.9173910617828369</c:v>
                </c:pt>
              </c:numCache>
            </c:numRef>
          </c:val>
          <c:smooth val="0"/>
          <c:extLst xmlns:c16r2="http://schemas.microsoft.com/office/drawing/2015/06/chart">
            <c:ext xmlns:c16="http://schemas.microsoft.com/office/drawing/2014/chart" uri="{C3380CC4-5D6E-409C-BE32-E72D297353CC}">
              <c16:uniqueId val="{00000002-1DAA-4C60-A036-74554AEA5DBA}"/>
            </c:ext>
          </c:extLst>
        </c:ser>
        <c:dLbls>
          <c:showLegendKey val="0"/>
          <c:showVal val="0"/>
          <c:showCatName val="0"/>
          <c:showSerName val="0"/>
          <c:showPercent val="0"/>
          <c:showBubbleSize val="0"/>
        </c:dLbls>
        <c:marker val="1"/>
        <c:smooth val="0"/>
        <c:axId val="343031104"/>
        <c:axId val="343032736"/>
      </c:lineChart>
      <c:catAx>
        <c:axId val="343031104"/>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5400000" vert="horz"/>
          <a:lstStyle/>
          <a:p>
            <a:pPr>
              <a:defRPr sz="1600" b="0" i="0" u="none" strike="noStrike" baseline="0">
                <a:solidFill>
                  <a:srgbClr val="000000"/>
                </a:solidFill>
                <a:latin typeface="Arial"/>
                <a:ea typeface="Arial"/>
                <a:cs typeface="Arial"/>
              </a:defRPr>
            </a:pPr>
            <a:endParaRPr lang="fr-FR"/>
          </a:p>
        </c:txPr>
        <c:crossAx val="343032736"/>
        <c:crossesAt val="0"/>
        <c:auto val="1"/>
        <c:lblAlgn val="ctr"/>
        <c:lblOffset val="100"/>
        <c:tickLblSkip val="10"/>
        <c:tickMarkSkip val="10"/>
        <c:noMultiLvlLbl val="0"/>
      </c:catAx>
      <c:valAx>
        <c:axId val="343032736"/>
        <c:scaling>
          <c:orientation val="minMax"/>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343031104"/>
        <c:crosses val="autoZero"/>
        <c:crossBetween val="midCat"/>
      </c:valAx>
      <c:spPr>
        <a:solidFill>
          <a:srgbClr val="FFFFFF"/>
        </a:solidFill>
        <a:ln w="3175">
          <a:solidFill>
            <a:srgbClr val="000000"/>
          </a:solidFill>
          <a:prstDash val="solid"/>
        </a:ln>
      </c:spPr>
    </c:plotArea>
    <c:legend>
      <c:legendPos val="l"/>
      <c:layout>
        <c:manualLayout>
          <c:xMode val="edge"/>
          <c:yMode val="edge"/>
          <c:x val="0.2862883970929232"/>
          <c:y val="0.3316570841798232"/>
          <c:w val="0.28295569193288922"/>
          <c:h val="0.13925685933440446"/>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A11.</a:t>
            </a:r>
            <a:r>
              <a:rPr lang="fr-FR" sz="1600" baseline="0"/>
              <a:t> Total cumulated growth in France, 1950-1983</a:t>
            </a:r>
          </a:p>
        </c:rich>
      </c:tx>
      <c:layout>
        <c:manualLayout>
          <c:xMode val="edge"/>
          <c:yMode val="edge"/>
          <c:x val="0.233835005574136"/>
          <c:y val="0"/>
        </c:manualLayout>
      </c:layout>
      <c:overlay val="0"/>
      <c:spPr>
        <a:noFill/>
        <a:ln w="25400">
          <a:noFill/>
        </a:ln>
      </c:spPr>
    </c:title>
    <c:autoTitleDeleted val="0"/>
    <c:plotArea>
      <c:layout>
        <c:manualLayout>
          <c:layoutTarget val="inner"/>
          <c:xMode val="edge"/>
          <c:yMode val="edge"/>
          <c:x val="8.5356734154328526E-2"/>
          <c:y val="4.8827395732363131E-2"/>
          <c:w val="0.90631860403505748"/>
          <c:h val="0.79204560644084732"/>
        </c:manualLayout>
      </c:layout>
      <c:lineChart>
        <c:grouping val="standard"/>
        <c:varyColors val="0"/>
        <c:ser>
          <c:idx val="0"/>
          <c:order val="0"/>
          <c:tx>
            <c:v>1950-1983</c:v>
          </c:tx>
          <c:cat>
            <c:strRef>
              <c:f>Dataseries!$AF$6:$AF$106</c:f>
              <c:strCache>
                <c:ptCount val="101"/>
                <c:pt idx="0">
                  <c:v>P20</c:v>
                </c:pt>
                <c:pt idx="1">
                  <c:v>P21</c:v>
                </c:pt>
                <c:pt idx="2">
                  <c:v>P22</c:v>
                </c:pt>
                <c:pt idx="3">
                  <c:v>P23</c:v>
                </c:pt>
                <c:pt idx="4">
                  <c:v>P24</c:v>
                </c:pt>
                <c:pt idx="5">
                  <c:v>P25</c:v>
                </c:pt>
                <c:pt idx="6">
                  <c:v>P26</c:v>
                </c:pt>
                <c:pt idx="7">
                  <c:v>P27</c:v>
                </c:pt>
                <c:pt idx="8">
                  <c:v>P28</c:v>
                </c:pt>
                <c:pt idx="9">
                  <c:v>P29</c:v>
                </c:pt>
                <c:pt idx="10">
                  <c:v>P30</c:v>
                </c:pt>
                <c:pt idx="11">
                  <c:v>P31</c:v>
                </c:pt>
                <c:pt idx="12">
                  <c:v>P32</c:v>
                </c:pt>
                <c:pt idx="13">
                  <c:v>P33</c:v>
                </c:pt>
                <c:pt idx="14">
                  <c:v>P34</c:v>
                </c:pt>
                <c:pt idx="15">
                  <c:v>P35</c:v>
                </c:pt>
                <c:pt idx="16">
                  <c:v>P36</c:v>
                </c:pt>
                <c:pt idx="17">
                  <c:v>P37</c:v>
                </c:pt>
                <c:pt idx="18">
                  <c:v>P38</c:v>
                </c:pt>
                <c:pt idx="19">
                  <c:v>P39</c:v>
                </c:pt>
                <c:pt idx="20">
                  <c:v>P40</c:v>
                </c:pt>
                <c:pt idx="21">
                  <c:v>P41</c:v>
                </c:pt>
                <c:pt idx="22">
                  <c:v>P42</c:v>
                </c:pt>
                <c:pt idx="23">
                  <c:v>P43</c:v>
                </c:pt>
                <c:pt idx="24">
                  <c:v>P44</c:v>
                </c:pt>
                <c:pt idx="25">
                  <c:v>P45</c:v>
                </c:pt>
                <c:pt idx="26">
                  <c:v>P46</c:v>
                </c:pt>
                <c:pt idx="27">
                  <c:v>P47</c:v>
                </c:pt>
                <c:pt idx="28">
                  <c:v>P48</c:v>
                </c:pt>
                <c:pt idx="29">
                  <c:v>P49</c:v>
                </c:pt>
                <c:pt idx="30">
                  <c:v>P50</c:v>
                </c:pt>
                <c:pt idx="31">
                  <c:v>P51</c:v>
                </c:pt>
                <c:pt idx="32">
                  <c:v>P52</c:v>
                </c:pt>
                <c:pt idx="33">
                  <c:v>P53</c:v>
                </c:pt>
                <c:pt idx="34">
                  <c:v>P54</c:v>
                </c:pt>
                <c:pt idx="35">
                  <c:v>P55</c:v>
                </c:pt>
                <c:pt idx="36">
                  <c:v>P56</c:v>
                </c:pt>
                <c:pt idx="37">
                  <c:v>P57</c:v>
                </c:pt>
                <c:pt idx="38">
                  <c:v>P58</c:v>
                </c:pt>
                <c:pt idx="39">
                  <c:v>P59</c:v>
                </c:pt>
                <c:pt idx="40">
                  <c:v>P60</c:v>
                </c:pt>
                <c:pt idx="41">
                  <c:v>P61</c:v>
                </c:pt>
                <c:pt idx="42">
                  <c:v>P62</c:v>
                </c:pt>
                <c:pt idx="43">
                  <c:v>P63</c:v>
                </c:pt>
                <c:pt idx="44">
                  <c:v>P64</c:v>
                </c:pt>
                <c:pt idx="45">
                  <c:v>P65</c:v>
                </c:pt>
                <c:pt idx="46">
                  <c:v>P66</c:v>
                </c:pt>
                <c:pt idx="47">
                  <c:v>P67</c:v>
                </c:pt>
                <c:pt idx="48">
                  <c:v>P68</c:v>
                </c:pt>
                <c:pt idx="49">
                  <c:v>P69</c:v>
                </c:pt>
                <c:pt idx="50">
                  <c:v>P70</c:v>
                </c:pt>
                <c:pt idx="51">
                  <c:v>P71</c:v>
                </c:pt>
                <c:pt idx="52">
                  <c:v>P72</c:v>
                </c:pt>
                <c:pt idx="53">
                  <c:v>P73</c:v>
                </c:pt>
                <c:pt idx="54">
                  <c:v>P74</c:v>
                </c:pt>
                <c:pt idx="55">
                  <c:v>P75</c:v>
                </c:pt>
                <c:pt idx="56">
                  <c:v>P76</c:v>
                </c:pt>
                <c:pt idx="57">
                  <c:v>P77</c:v>
                </c:pt>
                <c:pt idx="58">
                  <c:v>P78</c:v>
                </c:pt>
                <c:pt idx="59">
                  <c:v>P79</c:v>
                </c:pt>
                <c:pt idx="60">
                  <c:v>P80</c:v>
                </c:pt>
                <c:pt idx="61">
                  <c:v>P81</c:v>
                </c:pt>
                <c:pt idx="62">
                  <c:v>P82</c:v>
                </c:pt>
                <c:pt idx="63">
                  <c:v>P83</c:v>
                </c:pt>
                <c:pt idx="64">
                  <c:v>P84</c:v>
                </c:pt>
                <c:pt idx="65">
                  <c:v>P85</c:v>
                </c:pt>
                <c:pt idx="66">
                  <c:v>P86</c:v>
                </c:pt>
                <c:pt idx="67">
                  <c:v>P87</c:v>
                </c:pt>
                <c:pt idx="68">
                  <c:v>P88</c:v>
                </c:pt>
                <c:pt idx="69">
                  <c:v>P89</c:v>
                </c:pt>
                <c:pt idx="70">
                  <c:v>P90</c:v>
                </c:pt>
                <c:pt idx="71">
                  <c:v>P91</c:v>
                </c:pt>
                <c:pt idx="72">
                  <c:v>P92</c:v>
                </c:pt>
                <c:pt idx="73">
                  <c:v>P93</c:v>
                </c:pt>
                <c:pt idx="74">
                  <c:v>P94</c:v>
                </c:pt>
                <c:pt idx="75">
                  <c:v>P95</c:v>
                </c:pt>
                <c:pt idx="76">
                  <c:v>P96</c:v>
                </c:pt>
                <c:pt idx="77">
                  <c:v>P97</c:v>
                </c:pt>
                <c:pt idx="78">
                  <c:v>P98</c:v>
                </c:pt>
                <c:pt idx="80">
                  <c:v>P99</c:v>
                </c:pt>
                <c:pt idx="81">
                  <c:v>P99,1</c:v>
                </c:pt>
                <c:pt idx="82">
                  <c:v>P99,2</c:v>
                </c:pt>
                <c:pt idx="83">
                  <c:v>P99,3</c:v>
                </c:pt>
                <c:pt idx="84">
                  <c:v>P99,4</c:v>
                </c:pt>
                <c:pt idx="85">
                  <c:v>P99,5</c:v>
                </c:pt>
                <c:pt idx="86">
                  <c:v>P99,6</c:v>
                </c:pt>
                <c:pt idx="87">
                  <c:v>P99,7</c:v>
                </c:pt>
                <c:pt idx="88">
                  <c:v>P99,8</c:v>
                </c:pt>
                <c:pt idx="90">
                  <c:v>P99,9</c:v>
                </c:pt>
                <c:pt idx="91">
                  <c:v>P99,91</c:v>
                </c:pt>
                <c:pt idx="92">
                  <c:v>P99,92</c:v>
                </c:pt>
                <c:pt idx="93">
                  <c:v>P99,93</c:v>
                </c:pt>
                <c:pt idx="94">
                  <c:v>P99,94</c:v>
                </c:pt>
                <c:pt idx="95">
                  <c:v>P99,95</c:v>
                </c:pt>
                <c:pt idx="96">
                  <c:v>P99,96</c:v>
                </c:pt>
                <c:pt idx="97">
                  <c:v>P99,97</c:v>
                </c:pt>
                <c:pt idx="98">
                  <c:v>P99,98</c:v>
                </c:pt>
                <c:pt idx="100">
                  <c:v>P99,99</c:v>
                </c:pt>
              </c:strCache>
            </c:strRef>
          </c:cat>
          <c:val>
            <c:numRef>
              <c:f>Dataseries!$AJ$6:$AJ$106</c:f>
              <c:numCache>
                <c:formatCode>0%</c:formatCode>
                <c:ptCount val="101"/>
                <c:pt idx="0">
                  <c:v>11.341072082519531</c:v>
                </c:pt>
                <c:pt idx="1">
                  <c:v>10.599456787109375</c:v>
                </c:pt>
                <c:pt idx="2">
                  <c:v>10.151860237121582</c:v>
                </c:pt>
                <c:pt idx="3">
                  <c:v>9.6814451217651367</c:v>
                </c:pt>
                <c:pt idx="4">
                  <c:v>9.6449928283691406</c:v>
                </c:pt>
                <c:pt idx="5">
                  <c:v>9.7235689163208008</c:v>
                </c:pt>
                <c:pt idx="6">
                  <c:v>9.6720476150512695</c:v>
                </c:pt>
                <c:pt idx="7">
                  <c:v>9.8730134963989258</c:v>
                </c:pt>
                <c:pt idx="8">
                  <c:v>9.718022346496582</c:v>
                </c:pt>
                <c:pt idx="9">
                  <c:v>9.9027748107910156</c:v>
                </c:pt>
                <c:pt idx="10">
                  <c:v>9.8721103668212891</c:v>
                </c:pt>
                <c:pt idx="11">
                  <c:v>9.9501466751098633</c:v>
                </c:pt>
                <c:pt idx="12">
                  <c:v>10.011401176452637</c:v>
                </c:pt>
                <c:pt idx="13">
                  <c:v>9.9441022872924805</c:v>
                </c:pt>
                <c:pt idx="14">
                  <c:v>10.060591697692871</c:v>
                </c:pt>
                <c:pt idx="15">
                  <c:v>10.240922927856445</c:v>
                </c:pt>
                <c:pt idx="16">
                  <c:v>10.504390716552734</c:v>
                </c:pt>
                <c:pt idx="17">
                  <c:v>10.998506546020508</c:v>
                </c:pt>
                <c:pt idx="18">
                  <c:v>11.47620964050293</c:v>
                </c:pt>
                <c:pt idx="19">
                  <c:v>12.215054512023926</c:v>
                </c:pt>
                <c:pt idx="20">
                  <c:v>12.944676399230957</c:v>
                </c:pt>
                <c:pt idx="21">
                  <c:v>14.04927921295166</c:v>
                </c:pt>
                <c:pt idx="22">
                  <c:v>15.168342590332031</c:v>
                </c:pt>
                <c:pt idx="23">
                  <c:v>16.221231460571289</c:v>
                </c:pt>
                <c:pt idx="24">
                  <c:v>17.147891998291016</c:v>
                </c:pt>
                <c:pt idx="25">
                  <c:v>17.905969619750977</c:v>
                </c:pt>
                <c:pt idx="26">
                  <c:v>18.481315612792969</c:v>
                </c:pt>
                <c:pt idx="27">
                  <c:v>19.08265495300293</c:v>
                </c:pt>
                <c:pt idx="28">
                  <c:v>19.383502960205078</c:v>
                </c:pt>
                <c:pt idx="29">
                  <c:v>19.678674697875977</c:v>
                </c:pt>
                <c:pt idx="30">
                  <c:v>19.91688346862793</c:v>
                </c:pt>
                <c:pt idx="31">
                  <c:v>20.334148406982422</c:v>
                </c:pt>
                <c:pt idx="32">
                  <c:v>20.455698013305664</c:v>
                </c:pt>
                <c:pt idx="33">
                  <c:v>20.582406997680664</c:v>
                </c:pt>
                <c:pt idx="34">
                  <c:v>20.468952178955078</c:v>
                </c:pt>
                <c:pt idx="35">
                  <c:v>20.264793395996094</c:v>
                </c:pt>
                <c:pt idx="36">
                  <c:v>19.491207122802734</c:v>
                </c:pt>
                <c:pt idx="37">
                  <c:v>18.697914123535156</c:v>
                </c:pt>
                <c:pt idx="38">
                  <c:v>17.805257797241211</c:v>
                </c:pt>
                <c:pt idx="39">
                  <c:v>16.928560256958008</c:v>
                </c:pt>
                <c:pt idx="40">
                  <c:v>16.005661010742187</c:v>
                </c:pt>
                <c:pt idx="41">
                  <c:v>15.299121856689453</c:v>
                </c:pt>
                <c:pt idx="42">
                  <c:v>14.723871231079102</c:v>
                </c:pt>
                <c:pt idx="43">
                  <c:v>14.135279655456543</c:v>
                </c:pt>
                <c:pt idx="44">
                  <c:v>13.502854347229004</c:v>
                </c:pt>
                <c:pt idx="45">
                  <c:v>12.813663482666016</c:v>
                </c:pt>
                <c:pt idx="46">
                  <c:v>12.070150375366211</c:v>
                </c:pt>
                <c:pt idx="47">
                  <c:v>11.251944541931152</c:v>
                </c:pt>
                <c:pt idx="48">
                  <c:v>10.478726387023926</c:v>
                </c:pt>
                <c:pt idx="49">
                  <c:v>9.6972599029541016</c:v>
                </c:pt>
                <c:pt idx="50">
                  <c:v>9.0452327728271484</c:v>
                </c:pt>
                <c:pt idx="51">
                  <c:v>8.5327930450439453</c:v>
                </c:pt>
                <c:pt idx="52">
                  <c:v>8.1188335418701172</c:v>
                </c:pt>
                <c:pt idx="53">
                  <c:v>7.7314696311950684</c:v>
                </c:pt>
                <c:pt idx="54">
                  <c:v>7.4138493537902832</c:v>
                </c:pt>
                <c:pt idx="55">
                  <c:v>7.0799264907836914</c:v>
                </c:pt>
                <c:pt idx="56">
                  <c:v>6.7862262725830078</c:v>
                </c:pt>
                <c:pt idx="57">
                  <c:v>6.4952125549316406</c:v>
                </c:pt>
                <c:pt idx="58">
                  <c:v>6.2408514022827148</c:v>
                </c:pt>
                <c:pt idx="59">
                  <c:v>6.0248785018920898</c:v>
                </c:pt>
                <c:pt idx="60">
                  <c:v>5.9042153358459473</c:v>
                </c:pt>
                <c:pt idx="61">
                  <c:v>5.8509440422058105</c:v>
                </c:pt>
                <c:pt idx="62">
                  <c:v>5.8551850318908691</c:v>
                </c:pt>
                <c:pt idx="63">
                  <c:v>5.8606433868408203</c:v>
                </c:pt>
                <c:pt idx="64">
                  <c:v>5.8537602424621582</c:v>
                </c:pt>
                <c:pt idx="65">
                  <c:v>5.7843055725097656</c:v>
                </c:pt>
                <c:pt idx="66">
                  <c:v>5.6364531517028809</c:v>
                </c:pt>
                <c:pt idx="67">
                  <c:v>5.3984971046447754</c:v>
                </c:pt>
                <c:pt idx="68">
                  <c:v>5.0897598266601563</c:v>
                </c:pt>
                <c:pt idx="69">
                  <c:v>4.7690086364746094</c:v>
                </c:pt>
                <c:pt idx="70">
                  <c:v>4.4459261894226074</c:v>
                </c:pt>
                <c:pt idx="71">
                  <c:v>4.2673754692077637</c:v>
                </c:pt>
                <c:pt idx="72">
                  <c:v>4.1715579032897949</c:v>
                </c:pt>
                <c:pt idx="73">
                  <c:v>4.1250886917114258</c:v>
                </c:pt>
                <c:pt idx="74">
                  <c:v>4.0574193000793457</c:v>
                </c:pt>
                <c:pt idx="75">
                  <c:v>3.8164899349212646</c:v>
                </c:pt>
                <c:pt idx="76">
                  <c:v>3.4878108501434326</c:v>
                </c:pt>
                <c:pt idx="77">
                  <c:v>3.2829494476318359</c:v>
                </c:pt>
                <c:pt idx="78">
                  <c:v>2.8536942005157471</c:v>
                </c:pt>
                <c:pt idx="80">
                  <c:v>2.3767328262329102</c:v>
                </c:pt>
                <c:pt idx="81">
                  <c:v>2.3115572929382324</c:v>
                </c:pt>
                <c:pt idx="82">
                  <c:v>2.2452905178070068</c:v>
                </c:pt>
                <c:pt idx="83">
                  <c:v>2.1709790229797363</c:v>
                </c:pt>
                <c:pt idx="84">
                  <c:v>2.0693557262420654</c:v>
                </c:pt>
                <c:pt idx="85">
                  <c:v>1.9181253910064697</c:v>
                </c:pt>
                <c:pt idx="86">
                  <c:v>1.7210264205932617</c:v>
                </c:pt>
                <c:pt idx="87">
                  <c:v>1.4985430240631104</c:v>
                </c:pt>
                <c:pt idx="88">
                  <c:v>1.2823504209518433</c:v>
                </c:pt>
                <c:pt idx="90">
                  <c:v>1.1698118448257446</c:v>
                </c:pt>
                <c:pt idx="91">
                  <c:v>1.1412062644958496</c:v>
                </c:pt>
                <c:pt idx="92">
                  <c:v>1.1076716184616089</c:v>
                </c:pt>
                <c:pt idx="93">
                  <c:v>1.0651487112045288</c:v>
                </c:pt>
                <c:pt idx="94">
                  <c:v>1.0111904144287109</c:v>
                </c:pt>
                <c:pt idx="95">
                  <c:v>0.95245814323425293</c:v>
                </c:pt>
                <c:pt idx="96">
                  <c:v>0.90357875823974609</c:v>
                </c:pt>
                <c:pt idx="97">
                  <c:v>0.89011603593826294</c:v>
                </c:pt>
                <c:pt idx="98">
                  <c:v>0.93456470966339111</c:v>
                </c:pt>
                <c:pt idx="100">
                  <c:v>0.95000821352005005</c:v>
                </c:pt>
              </c:numCache>
            </c:numRef>
          </c:val>
          <c:smooth val="0"/>
          <c:extLst xmlns:c16r2="http://schemas.microsoft.com/office/drawing/2015/06/chart">
            <c:ext xmlns:c16="http://schemas.microsoft.com/office/drawing/2014/chart" uri="{C3380CC4-5D6E-409C-BE32-E72D297353CC}">
              <c16:uniqueId val="{00000000-2B0D-4EDE-8F8E-8F812B58E12D}"/>
            </c:ext>
          </c:extLst>
        </c:ser>
        <c:dLbls>
          <c:showLegendKey val="0"/>
          <c:showVal val="0"/>
          <c:showCatName val="0"/>
          <c:showSerName val="0"/>
          <c:showPercent val="0"/>
          <c:showBubbleSize val="0"/>
        </c:dLbls>
        <c:marker val="1"/>
        <c:smooth val="0"/>
        <c:axId val="343024032"/>
        <c:axId val="343034368"/>
      </c:lineChart>
      <c:catAx>
        <c:axId val="343024032"/>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5400000" vert="horz"/>
          <a:lstStyle/>
          <a:p>
            <a:pPr>
              <a:defRPr sz="1600" b="0" i="0" u="none" strike="noStrike" baseline="0">
                <a:solidFill>
                  <a:srgbClr val="000000"/>
                </a:solidFill>
                <a:latin typeface="Arial"/>
                <a:ea typeface="Arial"/>
                <a:cs typeface="Arial"/>
              </a:defRPr>
            </a:pPr>
            <a:endParaRPr lang="fr-FR"/>
          </a:p>
        </c:txPr>
        <c:crossAx val="343034368"/>
        <c:crossesAt val="0"/>
        <c:auto val="1"/>
        <c:lblAlgn val="ctr"/>
        <c:lblOffset val="100"/>
        <c:tickLblSkip val="10"/>
        <c:tickMarkSkip val="10"/>
        <c:noMultiLvlLbl val="0"/>
      </c:catAx>
      <c:valAx>
        <c:axId val="343034368"/>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343024032"/>
        <c:crosses val="autoZero"/>
        <c:crossBetween val="midCat"/>
      </c:valAx>
      <c:spPr>
        <a:solidFill>
          <a:srgbClr val="FFFFFF"/>
        </a:solidFill>
        <a:ln w="3175">
          <a:solidFill>
            <a:srgbClr val="000000"/>
          </a:solidFill>
          <a:prstDash val="solid"/>
        </a:ln>
      </c:spPr>
    </c:plotArea>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A12.</a:t>
            </a:r>
            <a:r>
              <a:rPr lang="fr-FR" sz="1600" baseline="0"/>
              <a:t> Total cumulated growth over 1800-2014 period in France</a:t>
            </a:r>
          </a:p>
        </c:rich>
      </c:tx>
      <c:layout>
        <c:manualLayout>
          <c:xMode val="edge"/>
          <c:yMode val="edge"/>
          <c:x val="0.233835005574136"/>
          <c:y val="0"/>
        </c:manualLayout>
      </c:layout>
      <c:overlay val="0"/>
      <c:spPr>
        <a:noFill/>
        <a:ln w="25400">
          <a:noFill/>
        </a:ln>
      </c:spPr>
    </c:title>
    <c:autoTitleDeleted val="0"/>
    <c:plotArea>
      <c:layout>
        <c:manualLayout>
          <c:layoutTarget val="inner"/>
          <c:xMode val="edge"/>
          <c:yMode val="edge"/>
          <c:x val="8.5356734154328526E-2"/>
          <c:y val="4.8827395732363131E-2"/>
          <c:w val="0.90631860403505748"/>
          <c:h val="0.79204560644084732"/>
        </c:manualLayout>
      </c:layout>
      <c:lineChart>
        <c:grouping val="standard"/>
        <c:varyColors val="0"/>
        <c:ser>
          <c:idx val="2"/>
          <c:order val="0"/>
          <c:tx>
            <c:v>1800-2014</c:v>
          </c:tx>
          <c:spPr>
            <a:ln w="34925">
              <a:solidFill>
                <a:schemeClr val="accent2"/>
              </a:solidFill>
            </a:ln>
          </c:spPr>
          <c:marker>
            <c:spPr>
              <a:solidFill>
                <a:schemeClr val="accent2"/>
              </a:solidFill>
              <a:ln>
                <a:solidFill>
                  <a:schemeClr val="accent2"/>
                </a:solidFill>
              </a:ln>
            </c:spPr>
          </c:marker>
          <c:cat>
            <c:strRef>
              <c:f>Dataseries!$AF$6:$AF$107</c:f>
              <c:strCache>
                <c:ptCount val="101"/>
                <c:pt idx="0">
                  <c:v>P20</c:v>
                </c:pt>
                <c:pt idx="1">
                  <c:v>P21</c:v>
                </c:pt>
                <c:pt idx="2">
                  <c:v>P22</c:v>
                </c:pt>
                <c:pt idx="3">
                  <c:v>P23</c:v>
                </c:pt>
                <c:pt idx="4">
                  <c:v>P24</c:v>
                </c:pt>
                <c:pt idx="5">
                  <c:v>P25</c:v>
                </c:pt>
                <c:pt idx="6">
                  <c:v>P26</c:v>
                </c:pt>
                <c:pt idx="7">
                  <c:v>P27</c:v>
                </c:pt>
                <c:pt idx="8">
                  <c:v>P28</c:v>
                </c:pt>
                <c:pt idx="9">
                  <c:v>P29</c:v>
                </c:pt>
                <c:pt idx="10">
                  <c:v>P30</c:v>
                </c:pt>
                <c:pt idx="11">
                  <c:v>P31</c:v>
                </c:pt>
                <c:pt idx="12">
                  <c:v>P32</c:v>
                </c:pt>
                <c:pt idx="13">
                  <c:v>P33</c:v>
                </c:pt>
                <c:pt idx="14">
                  <c:v>P34</c:v>
                </c:pt>
                <c:pt idx="15">
                  <c:v>P35</c:v>
                </c:pt>
                <c:pt idx="16">
                  <c:v>P36</c:v>
                </c:pt>
                <c:pt idx="17">
                  <c:v>P37</c:v>
                </c:pt>
                <c:pt idx="18">
                  <c:v>P38</c:v>
                </c:pt>
                <c:pt idx="19">
                  <c:v>P39</c:v>
                </c:pt>
                <c:pt idx="20">
                  <c:v>P40</c:v>
                </c:pt>
                <c:pt idx="21">
                  <c:v>P41</c:v>
                </c:pt>
                <c:pt idx="22">
                  <c:v>P42</c:v>
                </c:pt>
                <c:pt idx="23">
                  <c:v>P43</c:v>
                </c:pt>
                <c:pt idx="24">
                  <c:v>P44</c:v>
                </c:pt>
                <c:pt idx="25">
                  <c:v>P45</c:v>
                </c:pt>
                <c:pt idx="26">
                  <c:v>P46</c:v>
                </c:pt>
                <c:pt idx="27">
                  <c:v>P47</c:v>
                </c:pt>
                <c:pt idx="28">
                  <c:v>P48</c:v>
                </c:pt>
                <c:pt idx="29">
                  <c:v>P49</c:v>
                </c:pt>
                <c:pt idx="30">
                  <c:v>P50</c:v>
                </c:pt>
                <c:pt idx="31">
                  <c:v>P51</c:v>
                </c:pt>
                <c:pt idx="32">
                  <c:v>P52</c:v>
                </c:pt>
                <c:pt idx="33">
                  <c:v>P53</c:v>
                </c:pt>
                <c:pt idx="34">
                  <c:v>P54</c:v>
                </c:pt>
                <c:pt idx="35">
                  <c:v>P55</c:v>
                </c:pt>
                <c:pt idx="36">
                  <c:v>P56</c:v>
                </c:pt>
                <c:pt idx="37">
                  <c:v>P57</c:v>
                </c:pt>
                <c:pt idx="38">
                  <c:v>P58</c:v>
                </c:pt>
                <c:pt idx="39">
                  <c:v>P59</c:v>
                </c:pt>
                <c:pt idx="40">
                  <c:v>P60</c:v>
                </c:pt>
                <c:pt idx="41">
                  <c:v>P61</c:v>
                </c:pt>
                <c:pt idx="42">
                  <c:v>P62</c:v>
                </c:pt>
                <c:pt idx="43">
                  <c:v>P63</c:v>
                </c:pt>
                <c:pt idx="44">
                  <c:v>P64</c:v>
                </c:pt>
                <c:pt idx="45">
                  <c:v>P65</c:v>
                </c:pt>
                <c:pt idx="46">
                  <c:v>P66</c:v>
                </c:pt>
                <c:pt idx="47">
                  <c:v>P67</c:v>
                </c:pt>
                <c:pt idx="48">
                  <c:v>P68</c:v>
                </c:pt>
                <c:pt idx="49">
                  <c:v>P69</c:v>
                </c:pt>
                <c:pt idx="50">
                  <c:v>P70</c:v>
                </c:pt>
                <c:pt idx="51">
                  <c:v>P71</c:v>
                </c:pt>
                <c:pt idx="52">
                  <c:v>P72</c:v>
                </c:pt>
                <c:pt idx="53">
                  <c:v>P73</c:v>
                </c:pt>
                <c:pt idx="54">
                  <c:v>P74</c:v>
                </c:pt>
                <c:pt idx="55">
                  <c:v>P75</c:v>
                </c:pt>
                <c:pt idx="56">
                  <c:v>P76</c:v>
                </c:pt>
                <c:pt idx="57">
                  <c:v>P77</c:v>
                </c:pt>
                <c:pt idx="58">
                  <c:v>P78</c:v>
                </c:pt>
                <c:pt idx="59">
                  <c:v>P79</c:v>
                </c:pt>
                <c:pt idx="60">
                  <c:v>P80</c:v>
                </c:pt>
                <c:pt idx="61">
                  <c:v>P81</c:v>
                </c:pt>
                <c:pt idx="62">
                  <c:v>P82</c:v>
                </c:pt>
                <c:pt idx="63">
                  <c:v>P83</c:v>
                </c:pt>
                <c:pt idx="64">
                  <c:v>P84</c:v>
                </c:pt>
                <c:pt idx="65">
                  <c:v>P85</c:v>
                </c:pt>
                <c:pt idx="66">
                  <c:v>P86</c:v>
                </c:pt>
                <c:pt idx="67">
                  <c:v>P87</c:v>
                </c:pt>
                <c:pt idx="68">
                  <c:v>P88</c:v>
                </c:pt>
                <c:pt idx="69">
                  <c:v>P89</c:v>
                </c:pt>
                <c:pt idx="70">
                  <c:v>P90</c:v>
                </c:pt>
                <c:pt idx="71">
                  <c:v>P91</c:v>
                </c:pt>
                <c:pt idx="72">
                  <c:v>P92</c:v>
                </c:pt>
                <c:pt idx="73">
                  <c:v>P93</c:v>
                </c:pt>
                <c:pt idx="74">
                  <c:v>P94</c:v>
                </c:pt>
                <c:pt idx="75">
                  <c:v>P95</c:v>
                </c:pt>
                <c:pt idx="76">
                  <c:v>P96</c:v>
                </c:pt>
                <c:pt idx="77">
                  <c:v>P97</c:v>
                </c:pt>
                <c:pt idx="78">
                  <c:v>P98</c:v>
                </c:pt>
                <c:pt idx="80">
                  <c:v>P99</c:v>
                </c:pt>
                <c:pt idx="81">
                  <c:v>P99,1</c:v>
                </c:pt>
                <c:pt idx="82">
                  <c:v>P99,2</c:v>
                </c:pt>
                <c:pt idx="83">
                  <c:v>P99,3</c:v>
                </c:pt>
                <c:pt idx="84">
                  <c:v>P99,4</c:v>
                </c:pt>
                <c:pt idx="85">
                  <c:v>P99,5</c:v>
                </c:pt>
                <c:pt idx="86">
                  <c:v>P99,6</c:v>
                </c:pt>
                <c:pt idx="87">
                  <c:v>P99,7</c:v>
                </c:pt>
                <c:pt idx="88">
                  <c:v>P99,8</c:v>
                </c:pt>
                <c:pt idx="90">
                  <c:v>P99,9</c:v>
                </c:pt>
                <c:pt idx="91">
                  <c:v>P99,91</c:v>
                </c:pt>
                <c:pt idx="92">
                  <c:v>P99,92</c:v>
                </c:pt>
                <c:pt idx="93">
                  <c:v>P99,93</c:v>
                </c:pt>
                <c:pt idx="94">
                  <c:v>P99,94</c:v>
                </c:pt>
                <c:pt idx="95">
                  <c:v>P99,95</c:v>
                </c:pt>
                <c:pt idx="96">
                  <c:v>P99,96</c:v>
                </c:pt>
                <c:pt idx="97">
                  <c:v>P99,97</c:v>
                </c:pt>
                <c:pt idx="98">
                  <c:v>P99,98</c:v>
                </c:pt>
                <c:pt idx="100">
                  <c:v>P99,99</c:v>
                </c:pt>
              </c:strCache>
            </c:strRef>
          </c:cat>
          <c:val>
            <c:numRef>
              <c:f>Dataseries!$AG$6:$AG$106</c:f>
              <c:numCache>
                <c:formatCode>0%</c:formatCode>
                <c:ptCount val="101"/>
                <c:pt idx="0">
                  <c:v>12.329663276672363</c:v>
                </c:pt>
                <c:pt idx="1">
                  <c:v>13.109273910522461</c:v>
                </c:pt>
                <c:pt idx="2">
                  <c:v>13.757987976074219</c:v>
                </c:pt>
                <c:pt idx="3">
                  <c:v>14.570033073425293</c:v>
                </c:pt>
                <c:pt idx="4">
                  <c:v>15.273270606994629</c:v>
                </c:pt>
                <c:pt idx="5">
                  <c:v>15.531453132629395</c:v>
                </c:pt>
                <c:pt idx="6">
                  <c:v>15.665865898132324</c:v>
                </c:pt>
                <c:pt idx="7">
                  <c:v>15.744816780090332</c:v>
                </c:pt>
                <c:pt idx="8">
                  <c:v>15.754974365234375</c:v>
                </c:pt>
                <c:pt idx="9">
                  <c:v>16.005134582519531</c:v>
                </c:pt>
                <c:pt idx="10">
                  <c:v>16.6651611328125</c:v>
                </c:pt>
                <c:pt idx="11">
                  <c:v>17.545452117919922</c:v>
                </c:pt>
                <c:pt idx="12">
                  <c:v>18.87108039855957</c:v>
                </c:pt>
                <c:pt idx="13">
                  <c:v>20.299066543579102</c:v>
                </c:pt>
                <c:pt idx="14">
                  <c:v>21.729829788208008</c:v>
                </c:pt>
                <c:pt idx="15">
                  <c:v>23.21619987487793</c:v>
                </c:pt>
                <c:pt idx="16">
                  <c:v>24.581386566162109</c:v>
                </c:pt>
                <c:pt idx="17">
                  <c:v>26.041288375854492</c:v>
                </c:pt>
                <c:pt idx="18">
                  <c:v>27.208171844482422</c:v>
                </c:pt>
                <c:pt idx="19">
                  <c:v>28.325788497924805</c:v>
                </c:pt>
                <c:pt idx="20">
                  <c:v>29.515188217163086</c:v>
                </c:pt>
                <c:pt idx="21">
                  <c:v>30.439985275268555</c:v>
                </c:pt>
                <c:pt idx="22">
                  <c:v>31.337636947631836</c:v>
                </c:pt>
                <c:pt idx="23">
                  <c:v>32.205966949462891</c:v>
                </c:pt>
                <c:pt idx="24">
                  <c:v>33.032787322998047</c:v>
                </c:pt>
                <c:pt idx="25">
                  <c:v>33.702091217041016</c:v>
                </c:pt>
                <c:pt idx="26">
                  <c:v>34.299022674560547</c:v>
                </c:pt>
                <c:pt idx="27">
                  <c:v>34.800281524658203</c:v>
                </c:pt>
                <c:pt idx="28">
                  <c:v>35.17156982421875</c:v>
                </c:pt>
                <c:pt idx="29">
                  <c:v>35.278125762939453</c:v>
                </c:pt>
                <c:pt idx="30">
                  <c:v>35.179286956787109</c:v>
                </c:pt>
                <c:pt idx="31">
                  <c:v>34.9996337890625</c:v>
                </c:pt>
                <c:pt idx="32">
                  <c:v>34.595672607421875</c:v>
                </c:pt>
                <c:pt idx="33">
                  <c:v>34.237342834472656</c:v>
                </c:pt>
                <c:pt idx="34">
                  <c:v>34.064727783203125</c:v>
                </c:pt>
                <c:pt idx="35">
                  <c:v>33.964595794677734</c:v>
                </c:pt>
                <c:pt idx="36">
                  <c:v>33.950908660888672</c:v>
                </c:pt>
                <c:pt idx="37">
                  <c:v>34.00128173828125</c:v>
                </c:pt>
                <c:pt idx="38">
                  <c:v>34.114490509033203</c:v>
                </c:pt>
                <c:pt idx="39">
                  <c:v>34.107864379882813</c:v>
                </c:pt>
                <c:pt idx="40">
                  <c:v>33.891216278076172</c:v>
                </c:pt>
                <c:pt idx="41">
                  <c:v>33.273681640625</c:v>
                </c:pt>
                <c:pt idx="42">
                  <c:v>32.573982238769531</c:v>
                </c:pt>
                <c:pt idx="43">
                  <c:v>31.769515991210937</c:v>
                </c:pt>
                <c:pt idx="44">
                  <c:v>31.122146606445313</c:v>
                </c:pt>
                <c:pt idx="45">
                  <c:v>30.564353942871094</c:v>
                </c:pt>
                <c:pt idx="46">
                  <c:v>30.182415008544922</c:v>
                </c:pt>
                <c:pt idx="47">
                  <c:v>29.927835464477539</c:v>
                </c:pt>
                <c:pt idx="48">
                  <c:v>29.737520217895508</c:v>
                </c:pt>
                <c:pt idx="49">
                  <c:v>29.446062088012695</c:v>
                </c:pt>
                <c:pt idx="50">
                  <c:v>28.871858596801758</c:v>
                </c:pt>
                <c:pt idx="51">
                  <c:v>27.950588226318359</c:v>
                </c:pt>
                <c:pt idx="52">
                  <c:v>26.838197708129883</c:v>
                </c:pt>
                <c:pt idx="53">
                  <c:v>25.636547088623047</c:v>
                </c:pt>
                <c:pt idx="54">
                  <c:v>24.484428405761719</c:v>
                </c:pt>
                <c:pt idx="55">
                  <c:v>23.442083358764648</c:v>
                </c:pt>
                <c:pt idx="56">
                  <c:v>22.57923698425293</c:v>
                </c:pt>
                <c:pt idx="57">
                  <c:v>21.863000869750977</c:v>
                </c:pt>
                <c:pt idx="58">
                  <c:v>21.261116027832031</c:v>
                </c:pt>
                <c:pt idx="59">
                  <c:v>20.637943267822266</c:v>
                </c:pt>
                <c:pt idx="60">
                  <c:v>19.776821136474609</c:v>
                </c:pt>
                <c:pt idx="61">
                  <c:v>18.673133850097656</c:v>
                </c:pt>
                <c:pt idx="62">
                  <c:v>17.427621841430664</c:v>
                </c:pt>
                <c:pt idx="63">
                  <c:v>16.171886444091797</c:v>
                </c:pt>
                <c:pt idx="64">
                  <c:v>15.027435302734375</c:v>
                </c:pt>
                <c:pt idx="65">
                  <c:v>14.117099761962891</c:v>
                </c:pt>
                <c:pt idx="66">
                  <c:v>13.502388954162598</c:v>
                </c:pt>
                <c:pt idx="67">
                  <c:v>13.268034934997559</c:v>
                </c:pt>
                <c:pt idx="68">
                  <c:v>13.433391571044922</c:v>
                </c:pt>
                <c:pt idx="69">
                  <c:v>13.992104530334473</c:v>
                </c:pt>
                <c:pt idx="70">
                  <c:v>14.6998291015625</c:v>
                </c:pt>
                <c:pt idx="71">
                  <c:v>15.538117408752441</c:v>
                </c:pt>
                <c:pt idx="72">
                  <c:v>15.520689010620117</c:v>
                </c:pt>
                <c:pt idx="73">
                  <c:v>13.824681282043457</c:v>
                </c:pt>
                <c:pt idx="74">
                  <c:v>11.21440315246582</c:v>
                </c:pt>
                <c:pt idx="75">
                  <c:v>9.4069366455078125</c:v>
                </c:pt>
                <c:pt idx="76">
                  <c:v>8.4669275283813477</c:v>
                </c:pt>
                <c:pt idx="77">
                  <c:v>7.2641119956970215</c:v>
                </c:pt>
                <c:pt idx="78">
                  <c:v>5.5321121215820313</c:v>
                </c:pt>
                <c:pt idx="80">
                  <c:v>5.4082465171813965</c:v>
                </c:pt>
                <c:pt idx="81">
                  <c:v>5.8180346488952637</c:v>
                </c:pt>
                <c:pt idx="82">
                  <c:v>6.0257248878479004</c:v>
                </c:pt>
                <c:pt idx="83">
                  <c:v>5.6581487655639648</c:v>
                </c:pt>
                <c:pt idx="84">
                  <c:v>4.7929034233093262</c:v>
                </c:pt>
                <c:pt idx="85">
                  <c:v>4.1660213470458984</c:v>
                </c:pt>
                <c:pt idx="86">
                  <c:v>4.168581485748291</c:v>
                </c:pt>
                <c:pt idx="87">
                  <c:v>4.6278080940246582</c:v>
                </c:pt>
                <c:pt idx="88">
                  <c:v>4.6727452278137207</c:v>
                </c:pt>
                <c:pt idx="90">
                  <c:v>4.144195556640625</c:v>
                </c:pt>
                <c:pt idx="91">
                  <c:v>4.0333209037780762</c:v>
                </c:pt>
                <c:pt idx="92">
                  <c:v>3.9455859661102295</c:v>
                </c:pt>
                <c:pt idx="93">
                  <c:v>3.8842465877532959</c:v>
                </c:pt>
                <c:pt idx="94">
                  <c:v>3.8545107841491699</c:v>
                </c:pt>
                <c:pt idx="95">
                  <c:v>3.8647172451019287</c:v>
                </c:pt>
                <c:pt idx="96">
                  <c:v>3.9282405376434326</c:v>
                </c:pt>
                <c:pt idx="97">
                  <c:v>4.0642642974853516</c:v>
                </c:pt>
                <c:pt idx="98">
                  <c:v>4.2681255340576172</c:v>
                </c:pt>
                <c:pt idx="100">
                  <c:v>4.7120442390441895</c:v>
                </c:pt>
              </c:numCache>
            </c:numRef>
          </c:val>
          <c:smooth val="0"/>
          <c:extLst xmlns:c16r2="http://schemas.microsoft.com/office/drawing/2015/06/chart">
            <c:ext xmlns:c16="http://schemas.microsoft.com/office/drawing/2014/chart" uri="{C3380CC4-5D6E-409C-BE32-E72D297353CC}">
              <c16:uniqueId val="{00000000-38D7-4BF3-9230-AB505AD7E958}"/>
            </c:ext>
          </c:extLst>
        </c:ser>
        <c:dLbls>
          <c:showLegendKey val="0"/>
          <c:showVal val="0"/>
          <c:showCatName val="0"/>
          <c:showSerName val="0"/>
          <c:showPercent val="0"/>
          <c:showBubbleSize val="0"/>
        </c:dLbls>
        <c:marker val="1"/>
        <c:smooth val="0"/>
        <c:axId val="343025120"/>
        <c:axId val="343992384"/>
      </c:lineChart>
      <c:catAx>
        <c:axId val="343025120"/>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5400000" vert="horz"/>
          <a:lstStyle/>
          <a:p>
            <a:pPr>
              <a:defRPr sz="1600" b="0" i="0" u="none" strike="noStrike" baseline="0">
                <a:solidFill>
                  <a:srgbClr val="000000"/>
                </a:solidFill>
                <a:latin typeface="Arial"/>
                <a:ea typeface="Arial"/>
                <a:cs typeface="Arial"/>
              </a:defRPr>
            </a:pPr>
            <a:endParaRPr lang="fr-FR"/>
          </a:p>
        </c:txPr>
        <c:crossAx val="343992384"/>
        <c:crossesAt val="0"/>
        <c:auto val="1"/>
        <c:lblAlgn val="ctr"/>
        <c:lblOffset val="100"/>
        <c:tickLblSkip val="10"/>
        <c:tickMarkSkip val="10"/>
        <c:noMultiLvlLbl val="0"/>
      </c:catAx>
      <c:valAx>
        <c:axId val="343992384"/>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343025120"/>
        <c:crosses val="autoZero"/>
        <c:crossBetween val="midCat"/>
      </c:valAx>
      <c:spPr>
        <a:solidFill>
          <a:srgbClr val="FFFFFF"/>
        </a:solidFill>
        <a:ln w="3175">
          <a:solidFill>
            <a:srgbClr val="000000"/>
          </a:solidFill>
          <a:prstDash val="solid"/>
        </a:ln>
      </c:spPr>
    </c:plotArea>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A13.</a:t>
            </a:r>
            <a:r>
              <a:rPr lang="fr-FR" sz="1600" baseline="0"/>
              <a:t> Total cumulated growth by time periods in France</a:t>
            </a:r>
          </a:p>
        </c:rich>
      </c:tx>
      <c:layout>
        <c:manualLayout>
          <c:xMode val="edge"/>
          <c:yMode val="edge"/>
          <c:x val="0.233835005574136"/>
          <c:y val="0"/>
        </c:manualLayout>
      </c:layout>
      <c:overlay val="0"/>
      <c:spPr>
        <a:noFill/>
        <a:ln w="25400">
          <a:noFill/>
        </a:ln>
      </c:spPr>
    </c:title>
    <c:autoTitleDeleted val="0"/>
    <c:plotArea>
      <c:layout>
        <c:manualLayout>
          <c:layoutTarget val="inner"/>
          <c:xMode val="edge"/>
          <c:yMode val="edge"/>
          <c:x val="8.5356734154328526E-2"/>
          <c:y val="4.8827395732363131E-2"/>
          <c:w val="0.90631860403505748"/>
          <c:h val="0.79204560644084732"/>
        </c:manualLayout>
      </c:layout>
      <c:lineChart>
        <c:grouping val="standard"/>
        <c:varyColors val="0"/>
        <c:ser>
          <c:idx val="3"/>
          <c:order val="0"/>
          <c:tx>
            <c:v>1800-1900</c:v>
          </c:tx>
          <c:val>
            <c:numRef>
              <c:f>Dataseries!$AH$6:$AH$106</c:f>
              <c:numCache>
                <c:formatCode>0%</c:formatCode>
                <c:ptCount val="101"/>
                <c:pt idx="0">
                  <c:v>0.80159235000610352</c:v>
                </c:pt>
                <c:pt idx="1">
                  <c:v>0.90087765455245972</c:v>
                </c:pt>
                <c:pt idx="2">
                  <c:v>0.96504503488540649</c:v>
                </c:pt>
                <c:pt idx="3">
                  <c:v>1.0490968227386475</c:v>
                </c:pt>
                <c:pt idx="4">
                  <c:v>1.1251436471939087</c:v>
                </c:pt>
                <c:pt idx="5">
                  <c:v>1.1616044044494629</c:v>
                </c:pt>
                <c:pt idx="6">
                  <c:v>1.1815201044082642</c:v>
                </c:pt>
                <c:pt idx="7">
                  <c:v>1.1876479387283325</c:v>
                </c:pt>
                <c:pt idx="8">
                  <c:v>1.1604384183883667</c:v>
                </c:pt>
                <c:pt idx="9">
                  <c:v>1.1157532930374146</c:v>
                </c:pt>
                <c:pt idx="10">
                  <c:v>1.0369431972503662</c:v>
                </c:pt>
                <c:pt idx="11">
                  <c:v>0.91874963045120239</c:v>
                </c:pt>
                <c:pt idx="12">
                  <c:v>0.82519733905792236</c:v>
                </c:pt>
                <c:pt idx="13">
                  <c:v>0.73545247316360474</c:v>
                </c:pt>
                <c:pt idx="14">
                  <c:v>0.65033078193664551</c:v>
                </c:pt>
                <c:pt idx="15">
                  <c:v>0.57815396785736084</c:v>
                </c:pt>
                <c:pt idx="16">
                  <c:v>0.50293797254562378</c:v>
                </c:pt>
                <c:pt idx="17">
                  <c:v>0.44215482473373413</c:v>
                </c:pt>
                <c:pt idx="18">
                  <c:v>0.37535670399665833</c:v>
                </c:pt>
                <c:pt idx="19">
                  <c:v>0.31258866190910339</c:v>
                </c:pt>
                <c:pt idx="20">
                  <c:v>0.26081997156143188</c:v>
                </c:pt>
                <c:pt idx="21">
                  <c:v>0.2047915905714035</c:v>
                </c:pt>
                <c:pt idx="22">
                  <c:v>0.1516583114862442</c:v>
                </c:pt>
                <c:pt idx="23">
                  <c:v>0.10821644216775894</c:v>
                </c:pt>
                <c:pt idx="24">
                  <c:v>7.318577915430069E-2</c:v>
                </c:pt>
                <c:pt idx="25">
                  <c:v>4.2362801730632782E-2</c:v>
                </c:pt>
                <c:pt idx="26">
                  <c:v>2.8865046799182892E-2</c:v>
                </c:pt>
                <c:pt idx="27">
                  <c:v>3.255380317568779E-2</c:v>
                </c:pt>
                <c:pt idx="28">
                  <c:v>5.3312007337808609E-2</c:v>
                </c:pt>
                <c:pt idx="29">
                  <c:v>8.6420781910419464E-2</c:v>
                </c:pt>
                <c:pt idx="30">
                  <c:v>0.1311739981174469</c:v>
                </c:pt>
                <c:pt idx="31">
                  <c:v>0.18905098736286163</c:v>
                </c:pt>
                <c:pt idx="32">
                  <c:v>0.25055584311485291</c:v>
                </c:pt>
                <c:pt idx="33">
                  <c:v>0.31544846296310425</c:v>
                </c:pt>
                <c:pt idx="34">
                  <c:v>0.38934838771820068</c:v>
                </c:pt>
                <c:pt idx="35">
                  <c:v>0.46139627695083618</c:v>
                </c:pt>
                <c:pt idx="36">
                  <c:v>0.52849400043487549</c:v>
                </c:pt>
                <c:pt idx="37">
                  <c:v>0.59076607227325439</c:v>
                </c:pt>
                <c:pt idx="38">
                  <c:v>0.6500508189201355</c:v>
                </c:pt>
                <c:pt idx="39">
                  <c:v>0.7010759711265564</c:v>
                </c:pt>
                <c:pt idx="40">
                  <c:v>0.74366950988769531</c:v>
                </c:pt>
                <c:pt idx="41">
                  <c:v>0.77112358808517456</c:v>
                </c:pt>
                <c:pt idx="42">
                  <c:v>0.78853452205657959</c:v>
                </c:pt>
                <c:pt idx="43">
                  <c:v>0.78989368677139282</c:v>
                </c:pt>
                <c:pt idx="44">
                  <c:v>0.78051996231079102</c:v>
                </c:pt>
                <c:pt idx="45">
                  <c:v>0.7562376856803894</c:v>
                </c:pt>
                <c:pt idx="46">
                  <c:v>0.71942466497421265</c:v>
                </c:pt>
                <c:pt idx="47">
                  <c:v>0.67065238952636719</c:v>
                </c:pt>
                <c:pt idx="48">
                  <c:v>0.61284375190734863</c:v>
                </c:pt>
                <c:pt idx="49">
                  <c:v>0.55107128620147705</c:v>
                </c:pt>
                <c:pt idx="50">
                  <c:v>0.49073398113250732</c:v>
                </c:pt>
                <c:pt idx="51">
                  <c:v>0.43930238485336304</c:v>
                </c:pt>
                <c:pt idx="52">
                  <c:v>0.40562170743942261</c:v>
                </c:pt>
                <c:pt idx="53">
                  <c:v>0.40186664462089539</c:v>
                </c:pt>
                <c:pt idx="54">
                  <c:v>0.43218275904655457</c:v>
                </c:pt>
                <c:pt idx="55">
                  <c:v>0.49018910527229309</c:v>
                </c:pt>
                <c:pt idx="56">
                  <c:v>0.56971573829650879</c:v>
                </c:pt>
                <c:pt idx="57">
                  <c:v>0.66113626956939697</c:v>
                </c:pt>
                <c:pt idx="58">
                  <c:v>0.75994396209716797</c:v>
                </c:pt>
                <c:pt idx="59">
                  <c:v>0.85663104057312012</c:v>
                </c:pt>
                <c:pt idx="60">
                  <c:v>0.94293904304504395</c:v>
                </c:pt>
                <c:pt idx="61">
                  <c:v>1.015957236289978</c:v>
                </c:pt>
                <c:pt idx="62">
                  <c:v>1.0682903528213501</c:v>
                </c:pt>
                <c:pt idx="63">
                  <c:v>1.0946501493453979</c:v>
                </c:pt>
                <c:pt idx="64">
                  <c:v>1.0928069353103638</c:v>
                </c:pt>
                <c:pt idx="65">
                  <c:v>1.064455509185791</c:v>
                </c:pt>
                <c:pt idx="66">
                  <c:v>1.0097669363021851</c:v>
                </c:pt>
                <c:pt idx="67">
                  <c:v>0.93900662660598755</c:v>
                </c:pt>
                <c:pt idx="68">
                  <c:v>0.86652344465255737</c:v>
                </c:pt>
                <c:pt idx="69">
                  <c:v>0.8264203667640686</c:v>
                </c:pt>
                <c:pt idx="70">
                  <c:v>0.89136302471160889</c:v>
                </c:pt>
                <c:pt idx="71">
                  <c:v>1.1204612255096436</c:v>
                </c:pt>
                <c:pt idx="72">
                  <c:v>1.401038646697998</c:v>
                </c:pt>
                <c:pt idx="73">
                  <c:v>1.4748976230621338</c:v>
                </c:pt>
                <c:pt idx="74">
                  <c:v>1.2806264162063599</c:v>
                </c:pt>
                <c:pt idx="75">
                  <c:v>1.1525408029556274</c:v>
                </c:pt>
                <c:pt idx="76">
                  <c:v>1.1957770586013794</c:v>
                </c:pt>
                <c:pt idx="77">
                  <c:v>1.1272435188293457</c:v>
                </c:pt>
                <c:pt idx="78">
                  <c:v>0.88281315565109253</c:v>
                </c:pt>
                <c:pt idx="80">
                  <c:v>1.0600967407226562</c:v>
                </c:pt>
                <c:pt idx="81">
                  <c:v>1.2581301927566528</c:v>
                </c:pt>
                <c:pt idx="82">
                  <c:v>1.4095468521118164</c:v>
                </c:pt>
                <c:pt idx="83">
                  <c:v>1.3749488592147827</c:v>
                </c:pt>
                <c:pt idx="84">
                  <c:v>1.1616246700286865</c:v>
                </c:pt>
                <c:pt idx="85">
                  <c:v>1.0451759099960327</c:v>
                </c:pt>
                <c:pt idx="86">
                  <c:v>1.232035756111145</c:v>
                </c:pt>
                <c:pt idx="87">
                  <c:v>1.6930652856826782</c:v>
                </c:pt>
                <c:pt idx="88">
                  <c:v>1.8715620040893555</c:v>
                </c:pt>
                <c:pt idx="90">
                  <c:v>1.7413332462310791</c:v>
                </c:pt>
                <c:pt idx="91">
                  <c:v>1.762168288230896</c:v>
                </c:pt>
                <c:pt idx="92">
                  <c:v>1.8094373941421509</c:v>
                </c:pt>
                <c:pt idx="93">
                  <c:v>1.8751797676086426</c:v>
                </c:pt>
                <c:pt idx="94">
                  <c:v>1.9571213722229004</c:v>
                </c:pt>
                <c:pt idx="95">
                  <c:v>2.059326171875</c:v>
                </c:pt>
                <c:pt idx="96">
                  <c:v>2.1872701644897461</c:v>
                </c:pt>
                <c:pt idx="97">
                  <c:v>2.3451175689697266</c:v>
                </c:pt>
                <c:pt idx="98">
                  <c:v>2.5080676078796387</c:v>
                </c:pt>
                <c:pt idx="100">
                  <c:v>2.5065999031066895</c:v>
                </c:pt>
              </c:numCache>
            </c:numRef>
          </c:val>
          <c:smooth val="0"/>
        </c:ser>
        <c:ser>
          <c:idx val="2"/>
          <c:order val="1"/>
          <c:tx>
            <c:v>1900-1950</c:v>
          </c:tx>
          <c:spPr>
            <a:ln w="34925">
              <a:solidFill>
                <a:schemeClr val="accent2"/>
              </a:solidFill>
            </a:ln>
          </c:spPr>
          <c:marker>
            <c:spPr>
              <a:solidFill>
                <a:schemeClr val="accent2"/>
              </a:solidFill>
              <a:ln>
                <a:solidFill>
                  <a:schemeClr val="accent2"/>
                </a:solidFill>
              </a:ln>
            </c:spPr>
          </c:marker>
          <c:cat>
            <c:strRef>
              <c:f>Dataseries!$AF$6:$AF$106</c:f>
              <c:strCache>
                <c:ptCount val="101"/>
                <c:pt idx="0">
                  <c:v>P20</c:v>
                </c:pt>
                <c:pt idx="1">
                  <c:v>P21</c:v>
                </c:pt>
                <c:pt idx="2">
                  <c:v>P22</c:v>
                </c:pt>
                <c:pt idx="3">
                  <c:v>P23</c:v>
                </c:pt>
                <c:pt idx="4">
                  <c:v>P24</c:v>
                </c:pt>
                <c:pt idx="5">
                  <c:v>P25</c:v>
                </c:pt>
                <c:pt idx="6">
                  <c:v>P26</c:v>
                </c:pt>
                <c:pt idx="7">
                  <c:v>P27</c:v>
                </c:pt>
                <c:pt idx="8">
                  <c:v>P28</c:v>
                </c:pt>
                <c:pt idx="9">
                  <c:v>P29</c:v>
                </c:pt>
                <c:pt idx="10">
                  <c:v>P30</c:v>
                </c:pt>
                <c:pt idx="11">
                  <c:v>P31</c:v>
                </c:pt>
                <c:pt idx="12">
                  <c:v>P32</c:v>
                </c:pt>
                <c:pt idx="13">
                  <c:v>P33</c:v>
                </c:pt>
                <c:pt idx="14">
                  <c:v>P34</c:v>
                </c:pt>
                <c:pt idx="15">
                  <c:v>P35</c:v>
                </c:pt>
                <c:pt idx="16">
                  <c:v>P36</c:v>
                </c:pt>
                <c:pt idx="17">
                  <c:v>P37</c:v>
                </c:pt>
                <c:pt idx="18">
                  <c:v>P38</c:v>
                </c:pt>
                <c:pt idx="19">
                  <c:v>P39</c:v>
                </c:pt>
                <c:pt idx="20">
                  <c:v>P40</c:v>
                </c:pt>
                <c:pt idx="21">
                  <c:v>P41</c:v>
                </c:pt>
                <c:pt idx="22">
                  <c:v>P42</c:v>
                </c:pt>
                <c:pt idx="23">
                  <c:v>P43</c:v>
                </c:pt>
                <c:pt idx="24">
                  <c:v>P44</c:v>
                </c:pt>
                <c:pt idx="25">
                  <c:v>P45</c:v>
                </c:pt>
                <c:pt idx="26">
                  <c:v>P46</c:v>
                </c:pt>
                <c:pt idx="27">
                  <c:v>P47</c:v>
                </c:pt>
                <c:pt idx="28">
                  <c:v>P48</c:v>
                </c:pt>
                <c:pt idx="29">
                  <c:v>P49</c:v>
                </c:pt>
                <c:pt idx="30">
                  <c:v>P50</c:v>
                </c:pt>
                <c:pt idx="31">
                  <c:v>P51</c:v>
                </c:pt>
                <c:pt idx="32">
                  <c:v>P52</c:v>
                </c:pt>
                <c:pt idx="33">
                  <c:v>P53</c:v>
                </c:pt>
                <c:pt idx="34">
                  <c:v>P54</c:v>
                </c:pt>
                <c:pt idx="35">
                  <c:v>P55</c:v>
                </c:pt>
                <c:pt idx="36">
                  <c:v>P56</c:v>
                </c:pt>
                <c:pt idx="37">
                  <c:v>P57</c:v>
                </c:pt>
                <c:pt idx="38">
                  <c:v>P58</c:v>
                </c:pt>
                <c:pt idx="39">
                  <c:v>P59</c:v>
                </c:pt>
                <c:pt idx="40">
                  <c:v>P60</c:v>
                </c:pt>
                <c:pt idx="41">
                  <c:v>P61</c:v>
                </c:pt>
                <c:pt idx="42">
                  <c:v>P62</c:v>
                </c:pt>
                <c:pt idx="43">
                  <c:v>P63</c:v>
                </c:pt>
                <c:pt idx="44">
                  <c:v>P64</c:v>
                </c:pt>
                <c:pt idx="45">
                  <c:v>P65</c:v>
                </c:pt>
                <c:pt idx="46">
                  <c:v>P66</c:v>
                </c:pt>
                <c:pt idx="47">
                  <c:v>P67</c:v>
                </c:pt>
                <c:pt idx="48">
                  <c:v>P68</c:v>
                </c:pt>
                <c:pt idx="49">
                  <c:v>P69</c:v>
                </c:pt>
                <c:pt idx="50">
                  <c:v>P70</c:v>
                </c:pt>
                <c:pt idx="51">
                  <c:v>P71</c:v>
                </c:pt>
                <c:pt idx="52">
                  <c:v>P72</c:v>
                </c:pt>
                <c:pt idx="53">
                  <c:v>P73</c:v>
                </c:pt>
                <c:pt idx="54">
                  <c:v>P74</c:v>
                </c:pt>
                <c:pt idx="55">
                  <c:v>P75</c:v>
                </c:pt>
                <c:pt idx="56">
                  <c:v>P76</c:v>
                </c:pt>
                <c:pt idx="57">
                  <c:v>P77</c:v>
                </c:pt>
                <c:pt idx="58">
                  <c:v>P78</c:v>
                </c:pt>
                <c:pt idx="59">
                  <c:v>P79</c:v>
                </c:pt>
                <c:pt idx="60">
                  <c:v>P80</c:v>
                </c:pt>
                <c:pt idx="61">
                  <c:v>P81</c:v>
                </c:pt>
                <c:pt idx="62">
                  <c:v>P82</c:v>
                </c:pt>
                <c:pt idx="63">
                  <c:v>P83</c:v>
                </c:pt>
                <c:pt idx="64">
                  <c:v>P84</c:v>
                </c:pt>
                <c:pt idx="65">
                  <c:v>P85</c:v>
                </c:pt>
                <c:pt idx="66">
                  <c:v>P86</c:v>
                </c:pt>
                <c:pt idx="67">
                  <c:v>P87</c:v>
                </c:pt>
                <c:pt idx="68">
                  <c:v>P88</c:v>
                </c:pt>
                <c:pt idx="69">
                  <c:v>P89</c:v>
                </c:pt>
                <c:pt idx="70">
                  <c:v>P90</c:v>
                </c:pt>
                <c:pt idx="71">
                  <c:v>P91</c:v>
                </c:pt>
                <c:pt idx="72">
                  <c:v>P92</c:v>
                </c:pt>
                <c:pt idx="73">
                  <c:v>P93</c:v>
                </c:pt>
                <c:pt idx="74">
                  <c:v>P94</c:v>
                </c:pt>
                <c:pt idx="75">
                  <c:v>P95</c:v>
                </c:pt>
                <c:pt idx="76">
                  <c:v>P96</c:v>
                </c:pt>
                <c:pt idx="77">
                  <c:v>P97</c:v>
                </c:pt>
                <c:pt idx="78">
                  <c:v>P98</c:v>
                </c:pt>
                <c:pt idx="80">
                  <c:v>P99</c:v>
                </c:pt>
                <c:pt idx="81">
                  <c:v>P99,1</c:v>
                </c:pt>
                <c:pt idx="82">
                  <c:v>P99,2</c:v>
                </c:pt>
                <c:pt idx="83">
                  <c:v>P99,3</c:v>
                </c:pt>
                <c:pt idx="84">
                  <c:v>P99,4</c:v>
                </c:pt>
                <c:pt idx="85">
                  <c:v>P99,5</c:v>
                </c:pt>
                <c:pt idx="86">
                  <c:v>P99,6</c:v>
                </c:pt>
                <c:pt idx="87">
                  <c:v>P99,7</c:v>
                </c:pt>
                <c:pt idx="88">
                  <c:v>P99,8</c:v>
                </c:pt>
                <c:pt idx="90">
                  <c:v>P99,9</c:v>
                </c:pt>
                <c:pt idx="91">
                  <c:v>P99,91</c:v>
                </c:pt>
                <c:pt idx="92">
                  <c:v>P99,92</c:v>
                </c:pt>
                <c:pt idx="93">
                  <c:v>P99,93</c:v>
                </c:pt>
                <c:pt idx="94">
                  <c:v>P99,94</c:v>
                </c:pt>
                <c:pt idx="95">
                  <c:v>P99,95</c:v>
                </c:pt>
                <c:pt idx="96">
                  <c:v>P99,96</c:v>
                </c:pt>
                <c:pt idx="97">
                  <c:v>P99,97</c:v>
                </c:pt>
                <c:pt idx="98">
                  <c:v>P99,98</c:v>
                </c:pt>
                <c:pt idx="100">
                  <c:v>P99,99</c:v>
                </c:pt>
              </c:strCache>
            </c:strRef>
          </c:cat>
          <c:val>
            <c:numRef>
              <c:f>Dataseries!$AI$6:$AI$106</c:f>
              <c:numCache>
                <c:formatCode>0%</c:formatCode>
                <c:ptCount val="101"/>
                <c:pt idx="0">
                  <c:v>-0.34589880704879761</c:v>
                </c:pt>
                <c:pt idx="1">
                  <c:v>-0.355683833360672</c:v>
                </c:pt>
                <c:pt idx="2">
                  <c:v>-0.36874425411224365</c:v>
                </c:pt>
                <c:pt idx="3">
                  <c:v>-0.36739641427993774</c:v>
                </c:pt>
                <c:pt idx="4">
                  <c:v>-0.37947151064872742</c:v>
                </c:pt>
                <c:pt idx="5">
                  <c:v>-0.39156073331832886</c:v>
                </c:pt>
                <c:pt idx="6">
                  <c:v>-0.38718545436859131</c:v>
                </c:pt>
                <c:pt idx="7">
                  <c:v>-0.39078807830810547</c:v>
                </c:pt>
                <c:pt idx="8">
                  <c:v>-0.36906227469444275</c:v>
                </c:pt>
                <c:pt idx="9">
                  <c:v>-0.36261561512947083</c:v>
                </c:pt>
                <c:pt idx="10">
                  <c:v>-0.33469560742378235</c:v>
                </c:pt>
                <c:pt idx="11">
                  <c:v>-0.30906742811203003</c:v>
                </c:pt>
                <c:pt idx="12">
                  <c:v>-0.2836814820766449</c:v>
                </c:pt>
                <c:pt idx="13">
                  <c:v>-0.25079134106636047</c:v>
                </c:pt>
                <c:pt idx="14">
                  <c:v>-0.22957441210746765</c:v>
                </c:pt>
                <c:pt idx="15">
                  <c:v>-0.21056756377220154</c:v>
                </c:pt>
                <c:pt idx="16">
                  <c:v>-0.19015210866928101</c:v>
                </c:pt>
                <c:pt idx="17">
                  <c:v>-0.17922510206699371</c:v>
                </c:pt>
                <c:pt idx="18">
                  <c:v>-0.15945549309253693</c:v>
                </c:pt>
                <c:pt idx="19">
                  <c:v>-0.14710335433483124</c:v>
                </c:pt>
                <c:pt idx="20">
                  <c:v>-0.12599655985832214</c:v>
                </c:pt>
                <c:pt idx="21">
                  <c:v>-0.12288682162761688</c:v>
                </c:pt>
                <c:pt idx="22">
                  <c:v>-0.11789588630199432</c:v>
                </c:pt>
                <c:pt idx="23">
                  <c:v>-0.1167885810136795</c:v>
                </c:pt>
                <c:pt idx="24">
                  <c:v>-0.11947913467884064</c:v>
                </c:pt>
                <c:pt idx="25">
                  <c:v>-0.12579044699668884</c:v>
                </c:pt>
                <c:pt idx="26">
                  <c:v>-0.14426912367343903</c:v>
                </c:pt>
                <c:pt idx="27">
                  <c:v>-0.18256065249443054</c:v>
                </c:pt>
                <c:pt idx="28">
                  <c:v>-0.22306987643241882</c:v>
                </c:pt>
                <c:pt idx="29">
                  <c:v>-0.27045339345932007</c:v>
                </c:pt>
                <c:pt idx="30">
                  <c:v>-0.31395602226257324</c:v>
                </c:pt>
                <c:pt idx="31">
                  <c:v>-0.35872432589530945</c:v>
                </c:pt>
                <c:pt idx="32">
                  <c:v>-0.3923954963684082</c:v>
                </c:pt>
                <c:pt idx="33">
                  <c:v>-0.42424598336219788</c:v>
                </c:pt>
                <c:pt idx="34">
                  <c:v>-0.45091217756271362</c:v>
                </c:pt>
                <c:pt idx="35">
                  <c:v>-0.47553279995918274</c:v>
                </c:pt>
                <c:pt idx="36">
                  <c:v>-0.48601970076560974</c:v>
                </c:pt>
                <c:pt idx="37">
                  <c:v>-0.4958706796169281</c:v>
                </c:pt>
                <c:pt idx="38">
                  <c:v>-0.50151163339614868</c:v>
                </c:pt>
                <c:pt idx="39">
                  <c:v>-0.50299930572509766</c:v>
                </c:pt>
                <c:pt idx="40">
                  <c:v>-0.49427708983421326</c:v>
                </c:pt>
                <c:pt idx="41">
                  <c:v>-0.48274466395378113</c:v>
                </c:pt>
                <c:pt idx="42">
                  <c:v>-0.46739065647125244</c:v>
                </c:pt>
                <c:pt idx="43">
                  <c:v>-0.4463653564453125</c:v>
                </c:pt>
                <c:pt idx="44">
                  <c:v>-0.41871708631515503</c:v>
                </c:pt>
                <c:pt idx="45">
                  <c:v>-0.38531386852264404</c:v>
                </c:pt>
                <c:pt idx="46">
                  <c:v>-0.3454175591468811</c:v>
                </c:pt>
                <c:pt idx="47">
                  <c:v>-0.29689347743988037</c:v>
                </c:pt>
                <c:pt idx="48">
                  <c:v>-0.24430972337722778</c:v>
                </c:pt>
                <c:pt idx="49">
                  <c:v>-0.18313780426979065</c:v>
                </c:pt>
                <c:pt idx="50">
                  <c:v>-0.1202087476849556</c:v>
                </c:pt>
                <c:pt idx="51">
                  <c:v>-6.1405595391988754E-2</c:v>
                </c:pt>
                <c:pt idx="52">
                  <c:v>-1.4422395266592503E-2</c:v>
                </c:pt>
                <c:pt idx="53">
                  <c:v>1.1482062749564648E-2</c:v>
                </c:pt>
                <c:pt idx="54">
                  <c:v>4.1395789012312889E-3</c:v>
                </c:pt>
                <c:pt idx="55">
                  <c:v>-2.3698480799794197E-2</c:v>
                </c:pt>
                <c:pt idx="56">
                  <c:v>-7.16695636510849E-2</c:v>
                </c:pt>
                <c:pt idx="57">
                  <c:v>-0.12777683138847351</c:v>
                </c:pt>
                <c:pt idx="58">
                  <c:v>-0.18956024944782257</c:v>
                </c:pt>
                <c:pt idx="59">
                  <c:v>-0.24969363212585449</c:v>
                </c:pt>
                <c:pt idx="60">
                  <c:v>-0.30822452902793884</c:v>
                </c:pt>
                <c:pt idx="61">
                  <c:v>-0.35853317379951477</c:v>
                </c:pt>
                <c:pt idx="62">
                  <c:v>-0.40067976713180542</c:v>
                </c:pt>
                <c:pt idx="63">
                  <c:v>-0.43098929524421692</c:v>
                </c:pt>
                <c:pt idx="64">
                  <c:v>-0.45019218325614929</c:v>
                </c:pt>
                <c:pt idx="65">
                  <c:v>-0.45539098978042603</c:v>
                </c:pt>
                <c:pt idx="66">
                  <c:v>-0.44585266709327698</c:v>
                </c:pt>
                <c:pt idx="67">
                  <c:v>-0.41964554786682129</c:v>
                </c:pt>
                <c:pt idx="68">
                  <c:v>-0.37696036696434021</c:v>
                </c:pt>
                <c:pt idx="69">
                  <c:v>-0.3248802125453949</c:v>
                </c:pt>
                <c:pt idx="70">
                  <c:v>-0.28446865081787109</c:v>
                </c:pt>
                <c:pt idx="71">
                  <c:v>-0.28923642635345459</c:v>
                </c:pt>
                <c:pt idx="72">
                  <c:v>-0.341877281665802</c:v>
                </c:pt>
                <c:pt idx="73">
                  <c:v>-0.41853544116020203</c:v>
                </c:pt>
                <c:pt idx="74">
                  <c:v>-0.49151599407196045</c:v>
                </c:pt>
                <c:pt idx="75">
                  <c:v>-0.53454732894897461</c:v>
                </c:pt>
                <c:pt idx="76">
                  <c:v>-0.54908233880996704</c:v>
                </c:pt>
                <c:pt idx="77">
                  <c:v>-0.5651017427444458</c:v>
                </c:pt>
                <c:pt idx="78">
                  <c:v>-0.61517810821533203</c:v>
                </c:pt>
                <c:pt idx="80">
                  <c:v>-0.66076952219009399</c:v>
                </c:pt>
                <c:pt idx="81">
                  <c:v>-0.67482692003250122</c:v>
                </c:pt>
                <c:pt idx="82">
                  <c:v>-0.68902838230133057</c:v>
                </c:pt>
                <c:pt idx="83">
                  <c:v>-0.70245265960693359</c:v>
                </c:pt>
                <c:pt idx="84">
                  <c:v>-0.71376198530197144</c:v>
                </c:pt>
                <c:pt idx="85">
                  <c:v>-0.72318935394287109</c:v>
                </c:pt>
                <c:pt idx="86">
                  <c:v>-0.7344934344291687</c:v>
                </c:pt>
                <c:pt idx="87">
                  <c:v>-0.7463458776473999</c:v>
                </c:pt>
                <c:pt idx="88">
                  <c:v>-0.74934870004653931</c:v>
                </c:pt>
                <c:pt idx="90">
                  <c:v>-0.75959128141403198</c:v>
                </c:pt>
                <c:pt idx="91">
                  <c:v>-0.76600754261016846</c:v>
                </c:pt>
                <c:pt idx="92">
                  <c:v>-0.77299314737319946</c:v>
                </c:pt>
                <c:pt idx="93">
                  <c:v>-0.77914005517959595</c:v>
                </c:pt>
                <c:pt idx="94">
                  <c:v>-0.78368443250656128</c:v>
                </c:pt>
                <c:pt idx="95">
                  <c:v>-0.78719156980514526</c:v>
                </c:pt>
                <c:pt idx="96">
                  <c:v>-0.79101341962814331</c:v>
                </c:pt>
                <c:pt idx="97">
                  <c:v>-0.79747891426086426</c:v>
                </c:pt>
                <c:pt idx="98">
                  <c:v>-0.80770957469940186</c:v>
                </c:pt>
                <c:pt idx="100">
                  <c:v>-0.79809218645095825</c:v>
                </c:pt>
              </c:numCache>
            </c:numRef>
          </c:val>
          <c:smooth val="0"/>
          <c:extLst xmlns:c16r2="http://schemas.microsoft.com/office/drawing/2015/06/chart">
            <c:ext xmlns:c16="http://schemas.microsoft.com/office/drawing/2014/chart" uri="{C3380CC4-5D6E-409C-BE32-E72D297353CC}">
              <c16:uniqueId val="{00000000-38D7-4BF3-9230-AB505AD7E958}"/>
            </c:ext>
          </c:extLst>
        </c:ser>
        <c:ser>
          <c:idx val="0"/>
          <c:order val="2"/>
          <c:tx>
            <c:v>1950-1983</c:v>
          </c:tx>
          <c:cat>
            <c:strRef>
              <c:f>Dataseries!$AF$6:$AF$106</c:f>
              <c:strCache>
                <c:ptCount val="101"/>
                <c:pt idx="0">
                  <c:v>P20</c:v>
                </c:pt>
                <c:pt idx="1">
                  <c:v>P21</c:v>
                </c:pt>
                <c:pt idx="2">
                  <c:v>P22</c:v>
                </c:pt>
                <c:pt idx="3">
                  <c:v>P23</c:v>
                </c:pt>
                <c:pt idx="4">
                  <c:v>P24</c:v>
                </c:pt>
                <c:pt idx="5">
                  <c:v>P25</c:v>
                </c:pt>
                <c:pt idx="6">
                  <c:v>P26</c:v>
                </c:pt>
                <c:pt idx="7">
                  <c:v>P27</c:v>
                </c:pt>
                <c:pt idx="8">
                  <c:v>P28</c:v>
                </c:pt>
                <c:pt idx="9">
                  <c:v>P29</c:v>
                </c:pt>
                <c:pt idx="10">
                  <c:v>P30</c:v>
                </c:pt>
                <c:pt idx="11">
                  <c:v>P31</c:v>
                </c:pt>
                <c:pt idx="12">
                  <c:v>P32</c:v>
                </c:pt>
                <c:pt idx="13">
                  <c:v>P33</c:v>
                </c:pt>
                <c:pt idx="14">
                  <c:v>P34</c:v>
                </c:pt>
                <c:pt idx="15">
                  <c:v>P35</c:v>
                </c:pt>
                <c:pt idx="16">
                  <c:v>P36</c:v>
                </c:pt>
                <c:pt idx="17">
                  <c:v>P37</c:v>
                </c:pt>
                <c:pt idx="18">
                  <c:v>P38</c:v>
                </c:pt>
                <c:pt idx="19">
                  <c:v>P39</c:v>
                </c:pt>
                <c:pt idx="20">
                  <c:v>P40</c:v>
                </c:pt>
                <c:pt idx="21">
                  <c:v>P41</c:v>
                </c:pt>
                <c:pt idx="22">
                  <c:v>P42</c:v>
                </c:pt>
                <c:pt idx="23">
                  <c:v>P43</c:v>
                </c:pt>
                <c:pt idx="24">
                  <c:v>P44</c:v>
                </c:pt>
                <c:pt idx="25">
                  <c:v>P45</c:v>
                </c:pt>
                <c:pt idx="26">
                  <c:v>P46</c:v>
                </c:pt>
                <c:pt idx="27">
                  <c:v>P47</c:v>
                </c:pt>
                <c:pt idx="28">
                  <c:v>P48</c:v>
                </c:pt>
                <c:pt idx="29">
                  <c:v>P49</c:v>
                </c:pt>
                <c:pt idx="30">
                  <c:v>P50</c:v>
                </c:pt>
                <c:pt idx="31">
                  <c:v>P51</c:v>
                </c:pt>
                <c:pt idx="32">
                  <c:v>P52</c:v>
                </c:pt>
                <c:pt idx="33">
                  <c:v>P53</c:v>
                </c:pt>
                <c:pt idx="34">
                  <c:v>P54</c:v>
                </c:pt>
                <c:pt idx="35">
                  <c:v>P55</c:v>
                </c:pt>
                <c:pt idx="36">
                  <c:v>P56</c:v>
                </c:pt>
                <c:pt idx="37">
                  <c:v>P57</c:v>
                </c:pt>
                <c:pt idx="38">
                  <c:v>P58</c:v>
                </c:pt>
                <c:pt idx="39">
                  <c:v>P59</c:v>
                </c:pt>
                <c:pt idx="40">
                  <c:v>P60</c:v>
                </c:pt>
                <c:pt idx="41">
                  <c:v>P61</c:v>
                </c:pt>
                <c:pt idx="42">
                  <c:v>P62</c:v>
                </c:pt>
                <c:pt idx="43">
                  <c:v>P63</c:v>
                </c:pt>
                <c:pt idx="44">
                  <c:v>P64</c:v>
                </c:pt>
                <c:pt idx="45">
                  <c:v>P65</c:v>
                </c:pt>
                <c:pt idx="46">
                  <c:v>P66</c:v>
                </c:pt>
                <c:pt idx="47">
                  <c:v>P67</c:v>
                </c:pt>
                <c:pt idx="48">
                  <c:v>P68</c:v>
                </c:pt>
                <c:pt idx="49">
                  <c:v>P69</c:v>
                </c:pt>
                <c:pt idx="50">
                  <c:v>P70</c:v>
                </c:pt>
                <c:pt idx="51">
                  <c:v>P71</c:v>
                </c:pt>
                <c:pt idx="52">
                  <c:v>P72</c:v>
                </c:pt>
                <c:pt idx="53">
                  <c:v>P73</c:v>
                </c:pt>
                <c:pt idx="54">
                  <c:v>P74</c:v>
                </c:pt>
                <c:pt idx="55">
                  <c:v>P75</c:v>
                </c:pt>
                <c:pt idx="56">
                  <c:v>P76</c:v>
                </c:pt>
                <c:pt idx="57">
                  <c:v>P77</c:v>
                </c:pt>
                <c:pt idx="58">
                  <c:v>P78</c:v>
                </c:pt>
                <c:pt idx="59">
                  <c:v>P79</c:v>
                </c:pt>
                <c:pt idx="60">
                  <c:v>P80</c:v>
                </c:pt>
                <c:pt idx="61">
                  <c:v>P81</c:v>
                </c:pt>
                <c:pt idx="62">
                  <c:v>P82</c:v>
                </c:pt>
                <c:pt idx="63">
                  <c:v>P83</c:v>
                </c:pt>
                <c:pt idx="64">
                  <c:v>P84</c:v>
                </c:pt>
                <c:pt idx="65">
                  <c:v>P85</c:v>
                </c:pt>
                <c:pt idx="66">
                  <c:v>P86</c:v>
                </c:pt>
                <c:pt idx="67">
                  <c:v>P87</c:v>
                </c:pt>
                <c:pt idx="68">
                  <c:v>P88</c:v>
                </c:pt>
                <c:pt idx="69">
                  <c:v>P89</c:v>
                </c:pt>
                <c:pt idx="70">
                  <c:v>P90</c:v>
                </c:pt>
                <c:pt idx="71">
                  <c:v>P91</c:v>
                </c:pt>
                <c:pt idx="72">
                  <c:v>P92</c:v>
                </c:pt>
                <c:pt idx="73">
                  <c:v>P93</c:v>
                </c:pt>
                <c:pt idx="74">
                  <c:v>P94</c:v>
                </c:pt>
                <c:pt idx="75">
                  <c:v>P95</c:v>
                </c:pt>
                <c:pt idx="76">
                  <c:v>P96</c:v>
                </c:pt>
                <c:pt idx="77">
                  <c:v>P97</c:v>
                </c:pt>
                <c:pt idx="78">
                  <c:v>P98</c:v>
                </c:pt>
                <c:pt idx="80">
                  <c:v>P99</c:v>
                </c:pt>
                <c:pt idx="81">
                  <c:v>P99,1</c:v>
                </c:pt>
                <c:pt idx="82">
                  <c:v>P99,2</c:v>
                </c:pt>
                <c:pt idx="83">
                  <c:v>P99,3</c:v>
                </c:pt>
                <c:pt idx="84">
                  <c:v>P99,4</c:v>
                </c:pt>
                <c:pt idx="85">
                  <c:v>P99,5</c:v>
                </c:pt>
                <c:pt idx="86">
                  <c:v>P99,6</c:v>
                </c:pt>
                <c:pt idx="87">
                  <c:v>P99,7</c:v>
                </c:pt>
                <c:pt idx="88">
                  <c:v>P99,8</c:v>
                </c:pt>
                <c:pt idx="90">
                  <c:v>P99,9</c:v>
                </c:pt>
                <c:pt idx="91">
                  <c:v>P99,91</c:v>
                </c:pt>
                <c:pt idx="92">
                  <c:v>P99,92</c:v>
                </c:pt>
                <c:pt idx="93">
                  <c:v>P99,93</c:v>
                </c:pt>
                <c:pt idx="94">
                  <c:v>P99,94</c:v>
                </c:pt>
                <c:pt idx="95">
                  <c:v>P99,95</c:v>
                </c:pt>
                <c:pt idx="96">
                  <c:v>P99,96</c:v>
                </c:pt>
                <c:pt idx="97">
                  <c:v>P99,97</c:v>
                </c:pt>
                <c:pt idx="98">
                  <c:v>P99,98</c:v>
                </c:pt>
                <c:pt idx="100">
                  <c:v>P99,99</c:v>
                </c:pt>
              </c:strCache>
            </c:strRef>
          </c:cat>
          <c:val>
            <c:numRef>
              <c:f>Dataseries!$AJ$6:$AJ$106</c:f>
              <c:numCache>
                <c:formatCode>0%</c:formatCode>
                <c:ptCount val="101"/>
                <c:pt idx="0">
                  <c:v>11.341072082519531</c:v>
                </c:pt>
                <c:pt idx="1">
                  <c:v>10.599456787109375</c:v>
                </c:pt>
                <c:pt idx="2">
                  <c:v>10.151860237121582</c:v>
                </c:pt>
                <c:pt idx="3">
                  <c:v>9.6814451217651367</c:v>
                </c:pt>
                <c:pt idx="4">
                  <c:v>9.6449928283691406</c:v>
                </c:pt>
                <c:pt idx="5">
                  <c:v>9.7235689163208008</c:v>
                </c:pt>
                <c:pt idx="6">
                  <c:v>9.6720476150512695</c:v>
                </c:pt>
                <c:pt idx="7">
                  <c:v>9.8730134963989258</c:v>
                </c:pt>
                <c:pt idx="8">
                  <c:v>9.718022346496582</c:v>
                </c:pt>
                <c:pt idx="9">
                  <c:v>9.9027748107910156</c:v>
                </c:pt>
                <c:pt idx="10">
                  <c:v>9.8721103668212891</c:v>
                </c:pt>
                <c:pt idx="11">
                  <c:v>9.9501466751098633</c:v>
                </c:pt>
                <c:pt idx="12">
                  <c:v>10.011401176452637</c:v>
                </c:pt>
                <c:pt idx="13">
                  <c:v>9.9441022872924805</c:v>
                </c:pt>
                <c:pt idx="14">
                  <c:v>10.060591697692871</c:v>
                </c:pt>
                <c:pt idx="15">
                  <c:v>10.240922927856445</c:v>
                </c:pt>
                <c:pt idx="16">
                  <c:v>10.504390716552734</c:v>
                </c:pt>
                <c:pt idx="17">
                  <c:v>10.998506546020508</c:v>
                </c:pt>
                <c:pt idx="18">
                  <c:v>11.47620964050293</c:v>
                </c:pt>
                <c:pt idx="19">
                  <c:v>12.215054512023926</c:v>
                </c:pt>
                <c:pt idx="20">
                  <c:v>12.944676399230957</c:v>
                </c:pt>
                <c:pt idx="21">
                  <c:v>14.04927921295166</c:v>
                </c:pt>
                <c:pt idx="22">
                  <c:v>15.168342590332031</c:v>
                </c:pt>
                <c:pt idx="23">
                  <c:v>16.221231460571289</c:v>
                </c:pt>
                <c:pt idx="24">
                  <c:v>17.147891998291016</c:v>
                </c:pt>
                <c:pt idx="25">
                  <c:v>17.905969619750977</c:v>
                </c:pt>
                <c:pt idx="26">
                  <c:v>18.481315612792969</c:v>
                </c:pt>
                <c:pt idx="27">
                  <c:v>19.08265495300293</c:v>
                </c:pt>
                <c:pt idx="28">
                  <c:v>19.383502960205078</c:v>
                </c:pt>
                <c:pt idx="29">
                  <c:v>19.678674697875977</c:v>
                </c:pt>
                <c:pt idx="30">
                  <c:v>19.91688346862793</c:v>
                </c:pt>
                <c:pt idx="31">
                  <c:v>20.334148406982422</c:v>
                </c:pt>
                <c:pt idx="32">
                  <c:v>20.455698013305664</c:v>
                </c:pt>
                <c:pt idx="33">
                  <c:v>20.582406997680664</c:v>
                </c:pt>
                <c:pt idx="34">
                  <c:v>20.468952178955078</c:v>
                </c:pt>
                <c:pt idx="35">
                  <c:v>20.264793395996094</c:v>
                </c:pt>
                <c:pt idx="36">
                  <c:v>19.491207122802734</c:v>
                </c:pt>
                <c:pt idx="37">
                  <c:v>18.697914123535156</c:v>
                </c:pt>
                <c:pt idx="38">
                  <c:v>17.805257797241211</c:v>
                </c:pt>
                <c:pt idx="39">
                  <c:v>16.928560256958008</c:v>
                </c:pt>
                <c:pt idx="40">
                  <c:v>16.005661010742187</c:v>
                </c:pt>
                <c:pt idx="41">
                  <c:v>15.299121856689453</c:v>
                </c:pt>
                <c:pt idx="42">
                  <c:v>14.723871231079102</c:v>
                </c:pt>
                <c:pt idx="43">
                  <c:v>14.135279655456543</c:v>
                </c:pt>
                <c:pt idx="44">
                  <c:v>13.502854347229004</c:v>
                </c:pt>
                <c:pt idx="45">
                  <c:v>12.813663482666016</c:v>
                </c:pt>
                <c:pt idx="46">
                  <c:v>12.070150375366211</c:v>
                </c:pt>
                <c:pt idx="47">
                  <c:v>11.251944541931152</c:v>
                </c:pt>
                <c:pt idx="48">
                  <c:v>10.478726387023926</c:v>
                </c:pt>
                <c:pt idx="49">
                  <c:v>9.6972599029541016</c:v>
                </c:pt>
                <c:pt idx="50">
                  <c:v>9.0452327728271484</c:v>
                </c:pt>
                <c:pt idx="51">
                  <c:v>8.5327930450439453</c:v>
                </c:pt>
                <c:pt idx="52">
                  <c:v>8.1188335418701172</c:v>
                </c:pt>
                <c:pt idx="53">
                  <c:v>7.7314696311950684</c:v>
                </c:pt>
                <c:pt idx="54">
                  <c:v>7.4138493537902832</c:v>
                </c:pt>
                <c:pt idx="55">
                  <c:v>7.0799264907836914</c:v>
                </c:pt>
                <c:pt idx="56">
                  <c:v>6.7862262725830078</c:v>
                </c:pt>
                <c:pt idx="57">
                  <c:v>6.4952125549316406</c:v>
                </c:pt>
                <c:pt idx="58">
                  <c:v>6.2408514022827148</c:v>
                </c:pt>
                <c:pt idx="59">
                  <c:v>6.0248785018920898</c:v>
                </c:pt>
                <c:pt idx="60">
                  <c:v>5.9042153358459473</c:v>
                </c:pt>
                <c:pt idx="61">
                  <c:v>5.8509440422058105</c:v>
                </c:pt>
                <c:pt idx="62">
                  <c:v>5.8551850318908691</c:v>
                </c:pt>
                <c:pt idx="63">
                  <c:v>5.8606433868408203</c:v>
                </c:pt>
                <c:pt idx="64">
                  <c:v>5.8537602424621582</c:v>
                </c:pt>
                <c:pt idx="65">
                  <c:v>5.7843055725097656</c:v>
                </c:pt>
                <c:pt idx="66">
                  <c:v>5.6364531517028809</c:v>
                </c:pt>
                <c:pt idx="67">
                  <c:v>5.3984971046447754</c:v>
                </c:pt>
                <c:pt idx="68">
                  <c:v>5.0897598266601563</c:v>
                </c:pt>
                <c:pt idx="69">
                  <c:v>4.7690086364746094</c:v>
                </c:pt>
                <c:pt idx="70">
                  <c:v>4.4459261894226074</c:v>
                </c:pt>
                <c:pt idx="71">
                  <c:v>4.2673754692077637</c:v>
                </c:pt>
                <c:pt idx="72">
                  <c:v>4.1715579032897949</c:v>
                </c:pt>
                <c:pt idx="73">
                  <c:v>4.1250886917114258</c:v>
                </c:pt>
                <c:pt idx="74">
                  <c:v>4.0574193000793457</c:v>
                </c:pt>
                <c:pt idx="75">
                  <c:v>3.8164899349212646</c:v>
                </c:pt>
                <c:pt idx="76">
                  <c:v>3.4878108501434326</c:v>
                </c:pt>
                <c:pt idx="77">
                  <c:v>3.2829494476318359</c:v>
                </c:pt>
                <c:pt idx="78">
                  <c:v>2.8536942005157471</c:v>
                </c:pt>
                <c:pt idx="80">
                  <c:v>2.3767328262329102</c:v>
                </c:pt>
                <c:pt idx="81">
                  <c:v>2.3115572929382324</c:v>
                </c:pt>
                <c:pt idx="82">
                  <c:v>2.2452905178070068</c:v>
                </c:pt>
                <c:pt idx="83">
                  <c:v>2.1709790229797363</c:v>
                </c:pt>
                <c:pt idx="84">
                  <c:v>2.0693557262420654</c:v>
                </c:pt>
                <c:pt idx="85">
                  <c:v>1.9181253910064697</c:v>
                </c:pt>
                <c:pt idx="86">
                  <c:v>1.7210264205932617</c:v>
                </c:pt>
                <c:pt idx="87">
                  <c:v>1.4985430240631104</c:v>
                </c:pt>
                <c:pt idx="88">
                  <c:v>1.2823504209518433</c:v>
                </c:pt>
                <c:pt idx="90">
                  <c:v>1.1698118448257446</c:v>
                </c:pt>
                <c:pt idx="91">
                  <c:v>1.1412062644958496</c:v>
                </c:pt>
                <c:pt idx="92">
                  <c:v>1.1076716184616089</c:v>
                </c:pt>
                <c:pt idx="93">
                  <c:v>1.0651487112045288</c:v>
                </c:pt>
                <c:pt idx="94">
                  <c:v>1.0111904144287109</c:v>
                </c:pt>
                <c:pt idx="95">
                  <c:v>0.95245814323425293</c:v>
                </c:pt>
                <c:pt idx="96">
                  <c:v>0.90357875823974609</c:v>
                </c:pt>
                <c:pt idx="97">
                  <c:v>0.89011603593826294</c:v>
                </c:pt>
                <c:pt idx="98">
                  <c:v>0.93456470966339111</c:v>
                </c:pt>
                <c:pt idx="100">
                  <c:v>0.95000821352005005</c:v>
                </c:pt>
              </c:numCache>
            </c:numRef>
          </c:val>
          <c:smooth val="0"/>
          <c:extLst xmlns:c16r2="http://schemas.microsoft.com/office/drawing/2015/06/chart">
            <c:ext xmlns:c16="http://schemas.microsoft.com/office/drawing/2014/chart" uri="{C3380CC4-5D6E-409C-BE32-E72D297353CC}">
              <c16:uniqueId val="{00000000-2B0D-4EDE-8F8E-8F812B58E12D}"/>
            </c:ext>
          </c:extLst>
        </c:ser>
        <c:ser>
          <c:idx val="1"/>
          <c:order val="3"/>
          <c:tx>
            <c:v>1983-2014</c:v>
          </c:tx>
          <c:spPr>
            <a:ln>
              <a:solidFill>
                <a:schemeClr val="accent3"/>
              </a:solidFill>
            </a:ln>
          </c:spPr>
          <c:marker>
            <c:spPr>
              <a:solidFill>
                <a:schemeClr val="accent3"/>
              </a:solidFill>
              <a:ln>
                <a:solidFill>
                  <a:schemeClr val="accent3"/>
                </a:solidFill>
              </a:ln>
            </c:spPr>
          </c:marker>
          <c:cat>
            <c:strRef>
              <c:f>Dataseries!$AF$6:$AF$106</c:f>
              <c:strCache>
                <c:ptCount val="101"/>
                <c:pt idx="0">
                  <c:v>P20</c:v>
                </c:pt>
                <c:pt idx="1">
                  <c:v>P21</c:v>
                </c:pt>
                <c:pt idx="2">
                  <c:v>P22</c:v>
                </c:pt>
                <c:pt idx="3">
                  <c:v>P23</c:v>
                </c:pt>
                <c:pt idx="4">
                  <c:v>P24</c:v>
                </c:pt>
                <c:pt idx="5">
                  <c:v>P25</c:v>
                </c:pt>
                <c:pt idx="6">
                  <c:v>P26</c:v>
                </c:pt>
                <c:pt idx="7">
                  <c:v>P27</c:v>
                </c:pt>
                <c:pt idx="8">
                  <c:v>P28</c:v>
                </c:pt>
                <c:pt idx="9">
                  <c:v>P29</c:v>
                </c:pt>
                <c:pt idx="10">
                  <c:v>P30</c:v>
                </c:pt>
                <c:pt idx="11">
                  <c:v>P31</c:v>
                </c:pt>
                <c:pt idx="12">
                  <c:v>P32</c:v>
                </c:pt>
                <c:pt idx="13">
                  <c:v>P33</c:v>
                </c:pt>
                <c:pt idx="14">
                  <c:v>P34</c:v>
                </c:pt>
                <c:pt idx="15">
                  <c:v>P35</c:v>
                </c:pt>
                <c:pt idx="16">
                  <c:v>P36</c:v>
                </c:pt>
                <c:pt idx="17">
                  <c:v>P37</c:v>
                </c:pt>
                <c:pt idx="18">
                  <c:v>P38</c:v>
                </c:pt>
                <c:pt idx="19">
                  <c:v>P39</c:v>
                </c:pt>
                <c:pt idx="20">
                  <c:v>P40</c:v>
                </c:pt>
                <c:pt idx="21">
                  <c:v>P41</c:v>
                </c:pt>
                <c:pt idx="22">
                  <c:v>P42</c:v>
                </c:pt>
                <c:pt idx="23">
                  <c:v>P43</c:v>
                </c:pt>
                <c:pt idx="24">
                  <c:v>P44</c:v>
                </c:pt>
                <c:pt idx="25">
                  <c:v>P45</c:v>
                </c:pt>
                <c:pt idx="26">
                  <c:v>P46</c:v>
                </c:pt>
                <c:pt idx="27">
                  <c:v>P47</c:v>
                </c:pt>
                <c:pt idx="28">
                  <c:v>P48</c:v>
                </c:pt>
                <c:pt idx="29">
                  <c:v>P49</c:v>
                </c:pt>
                <c:pt idx="30">
                  <c:v>P50</c:v>
                </c:pt>
                <c:pt idx="31">
                  <c:v>P51</c:v>
                </c:pt>
                <c:pt idx="32">
                  <c:v>P52</c:v>
                </c:pt>
                <c:pt idx="33">
                  <c:v>P53</c:v>
                </c:pt>
                <c:pt idx="34">
                  <c:v>P54</c:v>
                </c:pt>
                <c:pt idx="35">
                  <c:v>P55</c:v>
                </c:pt>
                <c:pt idx="36">
                  <c:v>P56</c:v>
                </c:pt>
                <c:pt idx="37">
                  <c:v>P57</c:v>
                </c:pt>
                <c:pt idx="38">
                  <c:v>P58</c:v>
                </c:pt>
                <c:pt idx="39">
                  <c:v>P59</c:v>
                </c:pt>
                <c:pt idx="40">
                  <c:v>P60</c:v>
                </c:pt>
                <c:pt idx="41">
                  <c:v>P61</c:v>
                </c:pt>
                <c:pt idx="42">
                  <c:v>P62</c:v>
                </c:pt>
                <c:pt idx="43">
                  <c:v>P63</c:v>
                </c:pt>
                <c:pt idx="44">
                  <c:v>P64</c:v>
                </c:pt>
                <c:pt idx="45">
                  <c:v>P65</c:v>
                </c:pt>
                <c:pt idx="46">
                  <c:v>P66</c:v>
                </c:pt>
                <c:pt idx="47">
                  <c:v>P67</c:v>
                </c:pt>
                <c:pt idx="48">
                  <c:v>P68</c:v>
                </c:pt>
                <c:pt idx="49">
                  <c:v>P69</c:v>
                </c:pt>
                <c:pt idx="50">
                  <c:v>P70</c:v>
                </c:pt>
                <c:pt idx="51">
                  <c:v>P71</c:v>
                </c:pt>
                <c:pt idx="52">
                  <c:v>P72</c:v>
                </c:pt>
                <c:pt idx="53">
                  <c:v>P73</c:v>
                </c:pt>
                <c:pt idx="54">
                  <c:v>P74</c:v>
                </c:pt>
                <c:pt idx="55">
                  <c:v>P75</c:v>
                </c:pt>
                <c:pt idx="56">
                  <c:v>P76</c:v>
                </c:pt>
                <c:pt idx="57">
                  <c:v>P77</c:v>
                </c:pt>
                <c:pt idx="58">
                  <c:v>P78</c:v>
                </c:pt>
                <c:pt idx="59">
                  <c:v>P79</c:v>
                </c:pt>
                <c:pt idx="60">
                  <c:v>P80</c:v>
                </c:pt>
                <c:pt idx="61">
                  <c:v>P81</c:v>
                </c:pt>
                <c:pt idx="62">
                  <c:v>P82</c:v>
                </c:pt>
                <c:pt idx="63">
                  <c:v>P83</c:v>
                </c:pt>
                <c:pt idx="64">
                  <c:v>P84</c:v>
                </c:pt>
                <c:pt idx="65">
                  <c:v>P85</c:v>
                </c:pt>
                <c:pt idx="66">
                  <c:v>P86</c:v>
                </c:pt>
                <c:pt idx="67">
                  <c:v>P87</c:v>
                </c:pt>
                <c:pt idx="68">
                  <c:v>P88</c:v>
                </c:pt>
                <c:pt idx="69">
                  <c:v>P89</c:v>
                </c:pt>
                <c:pt idx="70">
                  <c:v>P90</c:v>
                </c:pt>
                <c:pt idx="71">
                  <c:v>P91</c:v>
                </c:pt>
                <c:pt idx="72">
                  <c:v>P92</c:v>
                </c:pt>
                <c:pt idx="73">
                  <c:v>P93</c:v>
                </c:pt>
                <c:pt idx="74">
                  <c:v>P94</c:v>
                </c:pt>
                <c:pt idx="75">
                  <c:v>P95</c:v>
                </c:pt>
                <c:pt idx="76">
                  <c:v>P96</c:v>
                </c:pt>
                <c:pt idx="77">
                  <c:v>P97</c:v>
                </c:pt>
                <c:pt idx="78">
                  <c:v>P98</c:v>
                </c:pt>
                <c:pt idx="80">
                  <c:v>P99</c:v>
                </c:pt>
                <c:pt idx="81">
                  <c:v>P99,1</c:v>
                </c:pt>
                <c:pt idx="82">
                  <c:v>P99,2</c:v>
                </c:pt>
                <c:pt idx="83">
                  <c:v>P99,3</c:v>
                </c:pt>
                <c:pt idx="84">
                  <c:v>P99,4</c:v>
                </c:pt>
                <c:pt idx="85">
                  <c:v>P99,5</c:v>
                </c:pt>
                <c:pt idx="86">
                  <c:v>P99,6</c:v>
                </c:pt>
                <c:pt idx="87">
                  <c:v>P99,7</c:v>
                </c:pt>
                <c:pt idx="88">
                  <c:v>P99,8</c:v>
                </c:pt>
                <c:pt idx="90">
                  <c:v>P99,9</c:v>
                </c:pt>
                <c:pt idx="91">
                  <c:v>P99,91</c:v>
                </c:pt>
                <c:pt idx="92">
                  <c:v>P99,92</c:v>
                </c:pt>
                <c:pt idx="93">
                  <c:v>P99,93</c:v>
                </c:pt>
                <c:pt idx="94">
                  <c:v>P99,94</c:v>
                </c:pt>
                <c:pt idx="95">
                  <c:v>P99,95</c:v>
                </c:pt>
                <c:pt idx="96">
                  <c:v>P99,96</c:v>
                </c:pt>
                <c:pt idx="97">
                  <c:v>P99,97</c:v>
                </c:pt>
                <c:pt idx="98">
                  <c:v>P99,98</c:v>
                </c:pt>
                <c:pt idx="100">
                  <c:v>P99,99</c:v>
                </c:pt>
              </c:strCache>
            </c:strRef>
          </c:cat>
          <c:val>
            <c:numRef>
              <c:f>Dataseries!$AK$6:$AK$106</c:f>
              <c:numCache>
                <c:formatCode>0%</c:formatCode>
                <c:ptCount val="101"/>
                <c:pt idx="0">
                  <c:v>-8.3431698381900787E-2</c:v>
                </c:pt>
                <c:pt idx="1">
                  <c:v>-6.8523609079420567E-3</c:v>
                </c:pt>
                <c:pt idx="2">
                  <c:v>6.6846638917922974E-2</c:v>
                </c:pt>
                <c:pt idx="3">
                  <c:v>0.12451526522636414</c:v>
                </c:pt>
                <c:pt idx="4">
                  <c:v>0.15925629436969757</c:v>
                </c:pt>
                <c:pt idx="5">
                  <c:v>0.17213661968708038</c:v>
                </c:pt>
                <c:pt idx="6">
                  <c:v>0.16813179850578308</c:v>
                </c:pt>
                <c:pt idx="7">
                  <c:v>0.15553908050060272</c:v>
                </c:pt>
                <c:pt idx="8">
                  <c:v>0.14683437347412109</c:v>
                </c:pt>
                <c:pt idx="9">
                  <c:v>0.15658247470855713</c:v>
                </c:pt>
                <c:pt idx="10">
                  <c:v>0.19895930588245392</c:v>
                </c:pt>
                <c:pt idx="11">
                  <c:v>0.27750766277313232</c:v>
                </c:pt>
                <c:pt idx="12">
                  <c:v>0.38026636838912964</c:v>
                </c:pt>
                <c:pt idx="13">
                  <c:v>0.496803879737854</c:v>
                </c:pt>
                <c:pt idx="14">
                  <c:v>0.61627823114395142</c:v>
                </c:pt>
                <c:pt idx="15">
                  <c:v>0.72917801141738892</c:v>
                </c:pt>
                <c:pt idx="16">
                  <c:v>0.8269050121307373</c:v>
                </c:pt>
                <c:pt idx="17">
                  <c:v>0.90398824214935303</c:v>
                </c:pt>
                <c:pt idx="18">
                  <c:v>0.95576298236846924</c:v>
                </c:pt>
                <c:pt idx="19">
                  <c:v>0.98223757743835449</c:v>
                </c:pt>
                <c:pt idx="20">
                  <c:v>0.98582684993743896</c:v>
                </c:pt>
                <c:pt idx="21">
                  <c:v>0.97696542739868164</c:v>
                </c:pt>
                <c:pt idx="22">
                  <c:v>0.96878945827484131</c:v>
                </c:pt>
                <c:pt idx="23">
                  <c:v>0.96998387575149536</c:v>
                </c:pt>
                <c:pt idx="24">
                  <c:v>0.98452591896057129</c:v>
                </c:pt>
                <c:pt idx="25">
                  <c:v>1.0142911672592163</c:v>
                </c:pt>
                <c:pt idx="26">
                  <c:v>1.0580161809921265</c:v>
                </c:pt>
                <c:pt idx="27">
                  <c:v>1.1120154857635498</c:v>
                </c:pt>
                <c:pt idx="28">
                  <c:v>1.1684504747390747</c:v>
                </c:pt>
                <c:pt idx="29">
                  <c:v>1.2134566307067871</c:v>
                </c:pt>
                <c:pt idx="30">
                  <c:v>1.2288541793823242</c:v>
                </c:pt>
                <c:pt idx="31">
                  <c:v>1.2129802703857422</c:v>
                </c:pt>
                <c:pt idx="32">
                  <c:v>1.1833858489990234</c:v>
                </c:pt>
                <c:pt idx="33">
                  <c:v>1.155720591545105</c:v>
                </c:pt>
                <c:pt idx="34">
                  <c:v>1.1409504413604736</c:v>
                </c:pt>
                <c:pt idx="35">
                  <c:v>1.1452652215957642</c:v>
                </c:pt>
                <c:pt idx="36">
                  <c:v>1.1711044311523437</c:v>
                </c:pt>
                <c:pt idx="37">
                  <c:v>1.2157227993011475</c:v>
                </c:pt>
                <c:pt idx="38">
                  <c:v>1.270150899887085</c:v>
                </c:pt>
                <c:pt idx="39">
                  <c:v>1.3162117004394531</c:v>
                </c:pt>
                <c:pt idx="40">
                  <c:v>1.3267290592193604</c:v>
                </c:pt>
                <c:pt idx="41">
                  <c:v>1.2953171730041504</c:v>
                </c:pt>
                <c:pt idx="42">
                  <c:v>1.2414923906326294</c:v>
                </c:pt>
                <c:pt idx="43">
                  <c:v>1.1848876476287842</c:v>
                </c:pt>
                <c:pt idx="44">
                  <c:v>1.1400142908096313</c:v>
                </c:pt>
                <c:pt idx="45">
                  <c:v>1.1166610717773437</c:v>
                </c:pt>
                <c:pt idx="46">
                  <c:v>1.1197355985641479</c:v>
                </c:pt>
                <c:pt idx="47">
                  <c:v>1.149004340171814</c:v>
                </c:pt>
                <c:pt idx="48">
                  <c:v>1.1970452070236206</c:v>
                </c:pt>
                <c:pt idx="49">
                  <c:v>1.2463531494140625</c:v>
                </c:pt>
                <c:pt idx="50">
                  <c:v>1.267370343208313</c:v>
                </c:pt>
                <c:pt idx="51">
                  <c:v>1.2480564117431641</c:v>
                </c:pt>
                <c:pt idx="52">
                  <c:v>1.2036495208740234</c:v>
                </c:pt>
                <c:pt idx="53">
                  <c:v>1.1514222621917725</c:v>
                </c:pt>
                <c:pt idx="54">
                  <c:v>1.1061419248580933</c:v>
                </c:pt>
                <c:pt idx="55">
                  <c:v>1.0792440176010132</c:v>
                </c:pt>
                <c:pt idx="56">
                  <c:v>1.0781606435775757</c:v>
                </c:pt>
                <c:pt idx="57">
                  <c:v>1.1053117513656616</c:v>
                </c:pt>
                <c:pt idx="58">
                  <c:v>1.1554489135742187</c:v>
                </c:pt>
                <c:pt idx="59">
                  <c:v>1.2111232280731201</c:v>
                </c:pt>
                <c:pt idx="60">
                  <c:v>1.2389296293258667</c:v>
                </c:pt>
                <c:pt idx="61">
                  <c:v>1.2205860614776611</c:v>
                </c:pt>
                <c:pt idx="62">
                  <c:v>1.1686009168624878</c:v>
                </c:pt>
                <c:pt idx="63">
                  <c:v>1.1000094413757324</c:v>
                </c:pt>
                <c:pt idx="64">
                  <c:v>1.0323339700698853</c:v>
                </c:pt>
                <c:pt idx="65">
                  <c:v>0.98185884952545166</c:v>
                </c:pt>
                <c:pt idx="66">
                  <c:v>0.96215164661407471</c:v>
                </c:pt>
                <c:pt idx="67">
                  <c:v>0.98158901929855347</c:v>
                </c:pt>
                <c:pt idx="68">
                  <c:v>1.0380700826644897</c:v>
                </c:pt>
                <c:pt idx="69">
                  <c:v>1.1075594425201416</c:v>
                </c:pt>
                <c:pt idx="70">
                  <c:v>1.130196213722229</c:v>
                </c:pt>
                <c:pt idx="71">
                  <c:v>1.0832254886627197</c:v>
                </c:pt>
                <c:pt idx="72">
                  <c:v>1.0216255187988281</c:v>
                </c:pt>
                <c:pt idx="73">
                  <c:v>1.010034441947937</c:v>
                </c:pt>
                <c:pt idx="74">
                  <c:v>1.082628607749939</c:v>
                </c:pt>
                <c:pt idx="75">
                  <c:v>1.1565788984298706</c:v>
                </c:pt>
                <c:pt idx="76">
                  <c:v>1.1305367946624756</c:v>
                </c:pt>
                <c:pt idx="77">
                  <c:v>1.0856834650039673</c:v>
                </c:pt>
                <c:pt idx="78">
                  <c:v>1.3394265174865723</c:v>
                </c:pt>
                <c:pt idx="80">
                  <c:v>1.7155637741088867</c:v>
                </c:pt>
                <c:pt idx="81">
                  <c:v>1.8039051294326782</c:v>
                </c:pt>
                <c:pt idx="82">
                  <c:v>1.8892253637313843</c:v>
                </c:pt>
                <c:pt idx="83">
                  <c:v>1.9713222980499268</c:v>
                </c:pt>
                <c:pt idx="84">
                  <c:v>2.0502924919128418</c:v>
                </c:pt>
                <c:pt idx="85">
                  <c:v>2.1270780563354492</c:v>
                </c:pt>
                <c:pt idx="86">
                  <c:v>2.2052524089813232</c:v>
                </c:pt>
                <c:pt idx="87">
                  <c:v>2.2973392009735107</c:v>
                </c:pt>
                <c:pt idx="88">
                  <c:v>2.4532084465026855</c:v>
                </c:pt>
                <c:pt idx="90">
                  <c:v>2.5973553657531738</c:v>
                </c:pt>
                <c:pt idx="91">
                  <c:v>2.6370062828063965</c:v>
                </c:pt>
                <c:pt idx="92">
                  <c:v>2.6792256832122803</c:v>
                </c:pt>
                <c:pt idx="93">
                  <c:v>2.7244679927825928</c:v>
                </c:pt>
                <c:pt idx="94">
                  <c:v>2.7734220027923584</c:v>
                </c:pt>
                <c:pt idx="95">
                  <c:v>2.8270242214202881</c:v>
                </c:pt>
                <c:pt idx="96">
                  <c:v>2.8867242336273193</c:v>
                </c:pt>
                <c:pt idx="97">
                  <c:v>2.9549973011016846</c:v>
                </c:pt>
                <c:pt idx="98">
                  <c:v>3.0368928909301758</c:v>
                </c:pt>
                <c:pt idx="100">
                  <c:v>3.1372883319854736</c:v>
                </c:pt>
              </c:numCache>
            </c:numRef>
          </c:val>
          <c:smooth val="0"/>
          <c:extLst xmlns:c16r2="http://schemas.microsoft.com/office/drawing/2015/06/chart">
            <c:ext xmlns:c16="http://schemas.microsoft.com/office/drawing/2014/chart" uri="{C3380CC4-5D6E-409C-BE32-E72D297353CC}">
              <c16:uniqueId val="{00000001-2B0D-4EDE-8F8E-8F812B58E12D}"/>
            </c:ext>
          </c:extLst>
        </c:ser>
        <c:dLbls>
          <c:showLegendKey val="0"/>
          <c:showVal val="0"/>
          <c:showCatName val="0"/>
          <c:showSerName val="0"/>
          <c:showPercent val="0"/>
          <c:showBubbleSize val="0"/>
        </c:dLbls>
        <c:marker val="1"/>
        <c:smooth val="0"/>
        <c:axId val="343990752"/>
        <c:axId val="343986944"/>
      </c:lineChart>
      <c:catAx>
        <c:axId val="343990752"/>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5400000" vert="horz"/>
          <a:lstStyle/>
          <a:p>
            <a:pPr>
              <a:defRPr sz="1600" b="0" i="0" u="none" strike="noStrike" baseline="0">
                <a:solidFill>
                  <a:srgbClr val="000000"/>
                </a:solidFill>
                <a:latin typeface="Arial"/>
                <a:ea typeface="Arial"/>
                <a:cs typeface="Arial"/>
              </a:defRPr>
            </a:pPr>
            <a:endParaRPr lang="fr-FR"/>
          </a:p>
        </c:txPr>
        <c:crossAx val="343986944"/>
        <c:crossesAt val="0"/>
        <c:auto val="1"/>
        <c:lblAlgn val="ctr"/>
        <c:lblOffset val="100"/>
        <c:tickLblSkip val="10"/>
        <c:tickMarkSkip val="10"/>
        <c:noMultiLvlLbl val="0"/>
      </c:catAx>
      <c:valAx>
        <c:axId val="343986944"/>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343990752"/>
        <c:crosses val="autoZero"/>
        <c:crossBetween val="midCat"/>
      </c:valAx>
      <c:spPr>
        <a:solidFill>
          <a:srgbClr val="FFFFFF"/>
        </a:solidFill>
        <a:ln w="3175">
          <a:solidFill>
            <a:srgbClr val="000000"/>
          </a:solidFill>
          <a:prstDash val="solid"/>
        </a:ln>
      </c:spPr>
    </c:plotArea>
    <c:legend>
      <c:legendPos val="l"/>
      <c:layout>
        <c:manualLayout>
          <c:xMode val="edge"/>
          <c:yMode val="edge"/>
          <c:x val="0.17529290628473729"/>
          <c:y val="0.457570518693595"/>
          <c:w val="0.30376734645942416"/>
          <c:h val="0.14375376770989629"/>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A14.</a:t>
            </a:r>
            <a:r>
              <a:rPr lang="fr-FR" sz="1600" baseline="0"/>
              <a:t> Total cumulated growth by time periods in France</a:t>
            </a:r>
          </a:p>
        </c:rich>
      </c:tx>
      <c:layout>
        <c:manualLayout>
          <c:xMode val="edge"/>
          <c:yMode val="edge"/>
          <c:x val="0.233835005574136"/>
          <c:y val="0"/>
        </c:manualLayout>
      </c:layout>
      <c:overlay val="0"/>
      <c:spPr>
        <a:noFill/>
        <a:ln w="25400">
          <a:noFill/>
        </a:ln>
      </c:spPr>
    </c:title>
    <c:autoTitleDeleted val="0"/>
    <c:plotArea>
      <c:layout>
        <c:manualLayout>
          <c:layoutTarget val="inner"/>
          <c:xMode val="edge"/>
          <c:yMode val="edge"/>
          <c:x val="8.5356734154328526E-2"/>
          <c:y val="4.8827395732363131E-2"/>
          <c:w val="0.90631860403505748"/>
          <c:h val="0.79204560644084732"/>
        </c:manualLayout>
      </c:layout>
      <c:lineChart>
        <c:grouping val="standard"/>
        <c:varyColors val="0"/>
        <c:ser>
          <c:idx val="3"/>
          <c:order val="0"/>
          <c:tx>
            <c:v>1800-1900</c:v>
          </c:tx>
          <c:val>
            <c:numRef>
              <c:f>Dataseries!$AH$6:$AH$106</c:f>
              <c:numCache>
                <c:formatCode>0%</c:formatCode>
                <c:ptCount val="101"/>
                <c:pt idx="0">
                  <c:v>0.80159235000610352</c:v>
                </c:pt>
                <c:pt idx="1">
                  <c:v>0.90087765455245972</c:v>
                </c:pt>
                <c:pt idx="2">
                  <c:v>0.96504503488540649</c:v>
                </c:pt>
                <c:pt idx="3">
                  <c:v>1.0490968227386475</c:v>
                </c:pt>
                <c:pt idx="4">
                  <c:v>1.1251436471939087</c:v>
                </c:pt>
                <c:pt idx="5">
                  <c:v>1.1616044044494629</c:v>
                </c:pt>
                <c:pt idx="6">
                  <c:v>1.1815201044082642</c:v>
                </c:pt>
                <c:pt idx="7">
                  <c:v>1.1876479387283325</c:v>
                </c:pt>
                <c:pt idx="8">
                  <c:v>1.1604384183883667</c:v>
                </c:pt>
                <c:pt idx="9">
                  <c:v>1.1157532930374146</c:v>
                </c:pt>
                <c:pt idx="10">
                  <c:v>1.0369431972503662</c:v>
                </c:pt>
                <c:pt idx="11">
                  <c:v>0.91874963045120239</c:v>
                </c:pt>
                <c:pt idx="12">
                  <c:v>0.82519733905792236</c:v>
                </c:pt>
                <c:pt idx="13">
                  <c:v>0.73545247316360474</c:v>
                </c:pt>
                <c:pt idx="14">
                  <c:v>0.65033078193664551</c:v>
                </c:pt>
                <c:pt idx="15">
                  <c:v>0.57815396785736084</c:v>
                </c:pt>
                <c:pt idx="16">
                  <c:v>0.50293797254562378</c:v>
                </c:pt>
                <c:pt idx="17">
                  <c:v>0.44215482473373413</c:v>
                </c:pt>
                <c:pt idx="18">
                  <c:v>0.37535670399665833</c:v>
                </c:pt>
                <c:pt idx="19">
                  <c:v>0.31258866190910339</c:v>
                </c:pt>
                <c:pt idx="20">
                  <c:v>0.26081997156143188</c:v>
                </c:pt>
                <c:pt idx="21">
                  <c:v>0.2047915905714035</c:v>
                </c:pt>
                <c:pt idx="22">
                  <c:v>0.1516583114862442</c:v>
                </c:pt>
                <c:pt idx="23">
                  <c:v>0.10821644216775894</c:v>
                </c:pt>
                <c:pt idx="24">
                  <c:v>7.318577915430069E-2</c:v>
                </c:pt>
                <c:pt idx="25">
                  <c:v>4.2362801730632782E-2</c:v>
                </c:pt>
                <c:pt idx="26">
                  <c:v>2.8865046799182892E-2</c:v>
                </c:pt>
                <c:pt idx="27">
                  <c:v>3.255380317568779E-2</c:v>
                </c:pt>
                <c:pt idx="28">
                  <c:v>5.3312007337808609E-2</c:v>
                </c:pt>
                <c:pt idx="29">
                  <c:v>8.6420781910419464E-2</c:v>
                </c:pt>
                <c:pt idx="30">
                  <c:v>0.1311739981174469</c:v>
                </c:pt>
                <c:pt idx="31">
                  <c:v>0.18905098736286163</c:v>
                </c:pt>
                <c:pt idx="32">
                  <c:v>0.25055584311485291</c:v>
                </c:pt>
                <c:pt idx="33">
                  <c:v>0.31544846296310425</c:v>
                </c:pt>
                <c:pt idx="34">
                  <c:v>0.38934838771820068</c:v>
                </c:pt>
                <c:pt idx="35">
                  <c:v>0.46139627695083618</c:v>
                </c:pt>
                <c:pt idx="36">
                  <c:v>0.52849400043487549</c:v>
                </c:pt>
                <c:pt idx="37">
                  <c:v>0.59076607227325439</c:v>
                </c:pt>
                <c:pt idx="38">
                  <c:v>0.6500508189201355</c:v>
                </c:pt>
                <c:pt idx="39">
                  <c:v>0.7010759711265564</c:v>
                </c:pt>
                <c:pt idx="40">
                  <c:v>0.74366950988769531</c:v>
                </c:pt>
                <c:pt idx="41">
                  <c:v>0.77112358808517456</c:v>
                </c:pt>
                <c:pt idx="42">
                  <c:v>0.78853452205657959</c:v>
                </c:pt>
                <c:pt idx="43">
                  <c:v>0.78989368677139282</c:v>
                </c:pt>
                <c:pt idx="44">
                  <c:v>0.78051996231079102</c:v>
                </c:pt>
                <c:pt idx="45">
                  <c:v>0.7562376856803894</c:v>
                </c:pt>
                <c:pt idx="46">
                  <c:v>0.71942466497421265</c:v>
                </c:pt>
                <c:pt idx="47">
                  <c:v>0.67065238952636719</c:v>
                </c:pt>
                <c:pt idx="48">
                  <c:v>0.61284375190734863</c:v>
                </c:pt>
                <c:pt idx="49">
                  <c:v>0.55107128620147705</c:v>
                </c:pt>
                <c:pt idx="50">
                  <c:v>0.49073398113250732</c:v>
                </c:pt>
                <c:pt idx="51">
                  <c:v>0.43930238485336304</c:v>
                </c:pt>
                <c:pt idx="52">
                  <c:v>0.40562170743942261</c:v>
                </c:pt>
                <c:pt idx="53">
                  <c:v>0.40186664462089539</c:v>
                </c:pt>
                <c:pt idx="54">
                  <c:v>0.43218275904655457</c:v>
                </c:pt>
                <c:pt idx="55">
                  <c:v>0.49018910527229309</c:v>
                </c:pt>
                <c:pt idx="56">
                  <c:v>0.56971573829650879</c:v>
                </c:pt>
                <c:pt idx="57">
                  <c:v>0.66113626956939697</c:v>
                </c:pt>
                <c:pt idx="58">
                  <c:v>0.75994396209716797</c:v>
                </c:pt>
                <c:pt idx="59">
                  <c:v>0.85663104057312012</c:v>
                </c:pt>
                <c:pt idx="60">
                  <c:v>0.94293904304504395</c:v>
                </c:pt>
                <c:pt idx="61">
                  <c:v>1.015957236289978</c:v>
                </c:pt>
                <c:pt idx="62">
                  <c:v>1.0682903528213501</c:v>
                </c:pt>
                <c:pt idx="63">
                  <c:v>1.0946501493453979</c:v>
                </c:pt>
                <c:pt idx="64">
                  <c:v>1.0928069353103638</c:v>
                </c:pt>
                <c:pt idx="65">
                  <c:v>1.064455509185791</c:v>
                </c:pt>
                <c:pt idx="66">
                  <c:v>1.0097669363021851</c:v>
                </c:pt>
                <c:pt idx="67">
                  <c:v>0.93900662660598755</c:v>
                </c:pt>
                <c:pt idx="68">
                  <c:v>0.86652344465255737</c:v>
                </c:pt>
                <c:pt idx="69">
                  <c:v>0.8264203667640686</c:v>
                </c:pt>
                <c:pt idx="70">
                  <c:v>0.89136302471160889</c:v>
                </c:pt>
                <c:pt idx="71">
                  <c:v>1.1204612255096436</c:v>
                </c:pt>
                <c:pt idx="72">
                  <c:v>1.401038646697998</c:v>
                </c:pt>
                <c:pt idx="73">
                  <c:v>1.4748976230621338</c:v>
                </c:pt>
                <c:pt idx="74">
                  <c:v>1.2806264162063599</c:v>
                </c:pt>
                <c:pt idx="75">
                  <c:v>1.1525408029556274</c:v>
                </c:pt>
                <c:pt idx="76">
                  <c:v>1.1957770586013794</c:v>
                </c:pt>
                <c:pt idx="77">
                  <c:v>1.1272435188293457</c:v>
                </c:pt>
                <c:pt idx="78">
                  <c:v>0.88281315565109253</c:v>
                </c:pt>
                <c:pt idx="80">
                  <c:v>1.0600967407226562</c:v>
                </c:pt>
                <c:pt idx="81">
                  <c:v>1.2581301927566528</c:v>
                </c:pt>
                <c:pt idx="82">
                  <c:v>1.4095468521118164</c:v>
                </c:pt>
                <c:pt idx="83">
                  <c:v>1.3749488592147827</c:v>
                </c:pt>
                <c:pt idx="84">
                  <c:v>1.1616246700286865</c:v>
                </c:pt>
                <c:pt idx="85">
                  <c:v>1.0451759099960327</c:v>
                </c:pt>
                <c:pt idx="86">
                  <c:v>1.232035756111145</c:v>
                </c:pt>
                <c:pt idx="87">
                  <c:v>1.6930652856826782</c:v>
                </c:pt>
                <c:pt idx="88">
                  <c:v>1.8715620040893555</c:v>
                </c:pt>
                <c:pt idx="90">
                  <c:v>1.7413332462310791</c:v>
                </c:pt>
                <c:pt idx="91">
                  <c:v>1.762168288230896</c:v>
                </c:pt>
                <c:pt idx="92">
                  <c:v>1.8094373941421509</c:v>
                </c:pt>
                <c:pt idx="93">
                  <c:v>1.8751797676086426</c:v>
                </c:pt>
                <c:pt idx="94">
                  <c:v>1.9571213722229004</c:v>
                </c:pt>
                <c:pt idx="95">
                  <c:v>2.059326171875</c:v>
                </c:pt>
                <c:pt idx="96">
                  <c:v>2.1872701644897461</c:v>
                </c:pt>
                <c:pt idx="97">
                  <c:v>2.3451175689697266</c:v>
                </c:pt>
                <c:pt idx="98">
                  <c:v>2.5080676078796387</c:v>
                </c:pt>
                <c:pt idx="100">
                  <c:v>2.5065999031066895</c:v>
                </c:pt>
              </c:numCache>
            </c:numRef>
          </c:val>
          <c:smooth val="0"/>
        </c:ser>
        <c:ser>
          <c:idx val="2"/>
          <c:order val="1"/>
          <c:tx>
            <c:v>1900-1950</c:v>
          </c:tx>
          <c:spPr>
            <a:ln w="34925">
              <a:solidFill>
                <a:schemeClr val="accent2"/>
              </a:solidFill>
            </a:ln>
          </c:spPr>
          <c:marker>
            <c:spPr>
              <a:solidFill>
                <a:schemeClr val="accent2"/>
              </a:solidFill>
              <a:ln>
                <a:solidFill>
                  <a:schemeClr val="accent2"/>
                </a:solidFill>
              </a:ln>
            </c:spPr>
          </c:marker>
          <c:cat>
            <c:strRef>
              <c:f>Dataseries!$AF$6:$AF$106</c:f>
              <c:strCache>
                <c:ptCount val="101"/>
                <c:pt idx="0">
                  <c:v>P20</c:v>
                </c:pt>
                <c:pt idx="1">
                  <c:v>P21</c:v>
                </c:pt>
                <c:pt idx="2">
                  <c:v>P22</c:v>
                </c:pt>
                <c:pt idx="3">
                  <c:v>P23</c:v>
                </c:pt>
                <c:pt idx="4">
                  <c:v>P24</c:v>
                </c:pt>
                <c:pt idx="5">
                  <c:v>P25</c:v>
                </c:pt>
                <c:pt idx="6">
                  <c:v>P26</c:v>
                </c:pt>
                <c:pt idx="7">
                  <c:v>P27</c:v>
                </c:pt>
                <c:pt idx="8">
                  <c:v>P28</c:v>
                </c:pt>
                <c:pt idx="9">
                  <c:v>P29</c:v>
                </c:pt>
                <c:pt idx="10">
                  <c:v>P30</c:v>
                </c:pt>
                <c:pt idx="11">
                  <c:v>P31</c:v>
                </c:pt>
                <c:pt idx="12">
                  <c:v>P32</c:v>
                </c:pt>
                <c:pt idx="13">
                  <c:v>P33</c:v>
                </c:pt>
                <c:pt idx="14">
                  <c:v>P34</c:v>
                </c:pt>
                <c:pt idx="15">
                  <c:v>P35</c:v>
                </c:pt>
                <c:pt idx="16">
                  <c:v>P36</c:v>
                </c:pt>
                <c:pt idx="17">
                  <c:v>P37</c:v>
                </c:pt>
                <c:pt idx="18">
                  <c:v>P38</c:v>
                </c:pt>
                <c:pt idx="19">
                  <c:v>P39</c:v>
                </c:pt>
                <c:pt idx="20">
                  <c:v>P40</c:v>
                </c:pt>
                <c:pt idx="21">
                  <c:v>P41</c:v>
                </c:pt>
                <c:pt idx="22">
                  <c:v>P42</c:v>
                </c:pt>
                <c:pt idx="23">
                  <c:v>P43</c:v>
                </c:pt>
                <c:pt idx="24">
                  <c:v>P44</c:v>
                </c:pt>
                <c:pt idx="25">
                  <c:v>P45</c:v>
                </c:pt>
                <c:pt idx="26">
                  <c:v>P46</c:v>
                </c:pt>
                <c:pt idx="27">
                  <c:v>P47</c:v>
                </c:pt>
                <c:pt idx="28">
                  <c:v>P48</c:v>
                </c:pt>
                <c:pt idx="29">
                  <c:v>P49</c:v>
                </c:pt>
                <c:pt idx="30">
                  <c:v>P50</c:v>
                </c:pt>
                <c:pt idx="31">
                  <c:v>P51</c:v>
                </c:pt>
                <c:pt idx="32">
                  <c:v>P52</c:v>
                </c:pt>
                <c:pt idx="33">
                  <c:v>P53</c:v>
                </c:pt>
                <c:pt idx="34">
                  <c:v>P54</c:v>
                </c:pt>
                <c:pt idx="35">
                  <c:v>P55</c:v>
                </c:pt>
                <c:pt idx="36">
                  <c:v>P56</c:v>
                </c:pt>
                <c:pt idx="37">
                  <c:v>P57</c:v>
                </c:pt>
                <c:pt idx="38">
                  <c:v>P58</c:v>
                </c:pt>
                <c:pt idx="39">
                  <c:v>P59</c:v>
                </c:pt>
                <c:pt idx="40">
                  <c:v>P60</c:v>
                </c:pt>
                <c:pt idx="41">
                  <c:v>P61</c:v>
                </c:pt>
                <c:pt idx="42">
                  <c:v>P62</c:v>
                </c:pt>
                <c:pt idx="43">
                  <c:v>P63</c:v>
                </c:pt>
                <c:pt idx="44">
                  <c:v>P64</c:v>
                </c:pt>
                <c:pt idx="45">
                  <c:v>P65</c:v>
                </c:pt>
                <c:pt idx="46">
                  <c:v>P66</c:v>
                </c:pt>
                <c:pt idx="47">
                  <c:v>P67</c:v>
                </c:pt>
                <c:pt idx="48">
                  <c:v>P68</c:v>
                </c:pt>
                <c:pt idx="49">
                  <c:v>P69</c:v>
                </c:pt>
                <c:pt idx="50">
                  <c:v>P70</c:v>
                </c:pt>
                <c:pt idx="51">
                  <c:v>P71</c:v>
                </c:pt>
                <c:pt idx="52">
                  <c:v>P72</c:v>
                </c:pt>
                <c:pt idx="53">
                  <c:v>P73</c:v>
                </c:pt>
                <c:pt idx="54">
                  <c:v>P74</c:v>
                </c:pt>
                <c:pt idx="55">
                  <c:v>P75</c:v>
                </c:pt>
                <c:pt idx="56">
                  <c:v>P76</c:v>
                </c:pt>
                <c:pt idx="57">
                  <c:v>P77</c:v>
                </c:pt>
                <c:pt idx="58">
                  <c:v>P78</c:v>
                </c:pt>
                <c:pt idx="59">
                  <c:v>P79</c:v>
                </c:pt>
                <c:pt idx="60">
                  <c:v>P80</c:v>
                </c:pt>
                <c:pt idx="61">
                  <c:v>P81</c:v>
                </c:pt>
                <c:pt idx="62">
                  <c:v>P82</c:v>
                </c:pt>
                <c:pt idx="63">
                  <c:v>P83</c:v>
                </c:pt>
                <c:pt idx="64">
                  <c:v>P84</c:v>
                </c:pt>
                <c:pt idx="65">
                  <c:v>P85</c:v>
                </c:pt>
                <c:pt idx="66">
                  <c:v>P86</c:v>
                </c:pt>
                <c:pt idx="67">
                  <c:v>P87</c:v>
                </c:pt>
                <c:pt idx="68">
                  <c:v>P88</c:v>
                </c:pt>
                <c:pt idx="69">
                  <c:v>P89</c:v>
                </c:pt>
                <c:pt idx="70">
                  <c:v>P90</c:v>
                </c:pt>
                <c:pt idx="71">
                  <c:v>P91</c:v>
                </c:pt>
                <c:pt idx="72">
                  <c:v>P92</c:v>
                </c:pt>
                <c:pt idx="73">
                  <c:v>P93</c:v>
                </c:pt>
                <c:pt idx="74">
                  <c:v>P94</c:v>
                </c:pt>
                <c:pt idx="75">
                  <c:v>P95</c:v>
                </c:pt>
                <c:pt idx="76">
                  <c:v>P96</c:v>
                </c:pt>
                <c:pt idx="77">
                  <c:v>P97</c:v>
                </c:pt>
                <c:pt idx="78">
                  <c:v>P98</c:v>
                </c:pt>
                <c:pt idx="80">
                  <c:v>P99</c:v>
                </c:pt>
                <c:pt idx="81">
                  <c:v>P99,1</c:v>
                </c:pt>
                <c:pt idx="82">
                  <c:v>P99,2</c:v>
                </c:pt>
                <c:pt idx="83">
                  <c:v>P99,3</c:v>
                </c:pt>
                <c:pt idx="84">
                  <c:v>P99,4</c:v>
                </c:pt>
                <c:pt idx="85">
                  <c:v>P99,5</c:v>
                </c:pt>
                <c:pt idx="86">
                  <c:v>P99,6</c:v>
                </c:pt>
                <c:pt idx="87">
                  <c:v>P99,7</c:v>
                </c:pt>
                <c:pt idx="88">
                  <c:v>P99,8</c:v>
                </c:pt>
                <c:pt idx="90">
                  <c:v>P99,9</c:v>
                </c:pt>
                <c:pt idx="91">
                  <c:v>P99,91</c:v>
                </c:pt>
                <c:pt idx="92">
                  <c:v>P99,92</c:v>
                </c:pt>
                <c:pt idx="93">
                  <c:v>P99,93</c:v>
                </c:pt>
                <c:pt idx="94">
                  <c:v>P99,94</c:v>
                </c:pt>
                <c:pt idx="95">
                  <c:v>P99,95</c:v>
                </c:pt>
                <c:pt idx="96">
                  <c:v>P99,96</c:v>
                </c:pt>
                <c:pt idx="97">
                  <c:v>P99,97</c:v>
                </c:pt>
                <c:pt idx="98">
                  <c:v>P99,98</c:v>
                </c:pt>
                <c:pt idx="100">
                  <c:v>P99,99</c:v>
                </c:pt>
              </c:strCache>
            </c:strRef>
          </c:cat>
          <c:val>
            <c:numRef>
              <c:f>Dataseries!$AI$6:$AI$106</c:f>
              <c:numCache>
                <c:formatCode>0%</c:formatCode>
                <c:ptCount val="101"/>
                <c:pt idx="0">
                  <c:v>-0.34589880704879761</c:v>
                </c:pt>
                <c:pt idx="1">
                  <c:v>-0.355683833360672</c:v>
                </c:pt>
                <c:pt idx="2">
                  <c:v>-0.36874425411224365</c:v>
                </c:pt>
                <c:pt idx="3">
                  <c:v>-0.36739641427993774</c:v>
                </c:pt>
                <c:pt idx="4">
                  <c:v>-0.37947151064872742</c:v>
                </c:pt>
                <c:pt idx="5">
                  <c:v>-0.39156073331832886</c:v>
                </c:pt>
                <c:pt idx="6">
                  <c:v>-0.38718545436859131</c:v>
                </c:pt>
                <c:pt idx="7">
                  <c:v>-0.39078807830810547</c:v>
                </c:pt>
                <c:pt idx="8">
                  <c:v>-0.36906227469444275</c:v>
                </c:pt>
                <c:pt idx="9">
                  <c:v>-0.36261561512947083</c:v>
                </c:pt>
                <c:pt idx="10">
                  <c:v>-0.33469560742378235</c:v>
                </c:pt>
                <c:pt idx="11">
                  <c:v>-0.30906742811203003</c:v>
                </c:pt>
                <c:pt idx="12">
                  <c:v>-0.2836814820766449</c:v>
                </c:pt>
                <c:pt idx="13">
                  <c:v>-0.25079134106636047</c:v>
                </c:pt>
                <c:pt idx="14">
                  <c:v>-0.22957441210746765</c:v>
                </c:pt>
                <c:pt idx="15">
                  <c:v>-0.21056756377220154</c:v>
                </c:pt>
                <c:pt idx="16">
                  <c:v>-0.19015210866928101</c:v>
                </c:pt>
                <c:pt idx="17">
                  <c:v>-0.17922510206699371</c:v>
                </c:pt>
                <c:pt idx="18">
                  <c:v>-0.15945549309253693</c:v>
                </c:pt>
                <c:pt idx="19">
                  <c:v>-0.14710335433483124</c:v>
                </c:pt>
                <c:pt idx="20">
                  <c:v>-0.12599655985832214</c:v>
                </c:pt>
                <c:pt idx="21">
                  <c:v>-0.12288682162761688</c:v>
                </c:pt>
                <c:pt idx="22">
                  <c:v>-0.11789588630199432</c:v>
                </c:pt>
                <c:pt idx="23">
                  <c:v>-0.1167885810136795</c:v>
                </c:pt>
                <c:pt idx="24">
                  <c:v>-0.11947913467884064</c:v>
                </c:pt>
                <c:pt idx="25">
                  <c:v>-0.12579044699668884</c:v>
                </c:pt>
                <c:pt idx="26">
                  <c:v>-0.14426912367343903</c:v>
                </c:pt>
                <c:pt idx="27">
                  <c:v>-0.18256065249443054</c:v>
                </c:pt>
                <c:pt idx="28">
                  <c:v>-0.22306987643241882</c:v>
                </c:pt>
                <c:pt idx="29">
                  <c:v>-0.27045339345932007</c:v>
                </c:pt>
                <c:pt idx="30">
                  <c:v>-0.31395602226257324</c:v>
                </c:pt>
                <c:pt idx="31">
                  <c:v>-0.35872432589530945</c:v>
                </c:pt>
                <c:pt idx="32">
                  <c:v>-0.3923954963684082</c:v>
                </c:pt>
                <c:pt idx="33">
                  <c:v>-0.42424598336219788</c:v>
                </c:pt>
                <c:pt idx="34">
                  <c:v>-0.45091217756271362</c:v>
                </c:pt>
                <c:pt idx="35">
                  <c:v>-0.47553279995918274</c:v>
                </c:pt>
                <c:pt idx="36">
                  <c:v>-0.48601970076560974</c:v>
                </c:pt>
                <c:pt idx="37">
                  <c:v>-0.4958706796169281</c:v>
                </c:pt>
                <c:pt idx="38">
                  <c:v>-0.50151163339614868</c:v>
                </c:pt>
                <c:pt idx="39">
                  <c:v>-0.50299930572509766</c:v>
                </c:pt>
                <c:pt idx="40">
                  <c:v>-0.49427708983421326</c:v>
                </c:pt>
                <c:pt idx="41">
                  <c:v>-0.48274466395378113</c:v>
                </c:pt>
                <c:pt idx="42">
                  <c:v>-0.46739065647125244</c:v>
                </c:pt>
                <c:pt idx="43">
                  <c:v>-0.4463653564453125</c:v>
                </c:pt>
                <c:pt idx="44">
                  <c:v>-0.41871708631515503</c:v>
                </c:pt>
                <c:pt idx="45">
                  <c:v>-0.38531386852264404</c:v>
                </c:pt>
                <c:pt idx="46">
                  <c:v>-0.3454175591468811</c:v>
                </c:pt>
                <c:pt idx="47">
                  <c:v>-0.29689347743988037</c:v>
                </c:pt>
                <c:pt idx="48">
                  <c:v>-0.24430972337722778</c:v>
                </c:pt>
                <c:pt idx="49">
                  <c:v>-0.18313780426979065</c:v>
                </c:pt>
                <c:pt idx="50">
                  <c:v>-0.1202087476849556</c:v>
                </c:pt>
                <c:pt idx="51">
                  <c:v>-6.1405595391988754E-2</c:v>
                </c:pt>
                <c:pt idx="52">
                  <c:v>-1.4422395266592503E-2</c:v>
                </c:pt>
                <c:pt idx="53">
                  <c:v>1.1482062749564648E-2</c:v>
                </c:pt>
                <c:pt idx="54">
                  <c:v>4.1395789012312889E-3</c:v>
                </c:pt>
                <c:pt idx="55">
                  <c:v>-2.3698480799794197E-2</c:v>
                </c:pt>
                <c:pt idx="56">
                  <c:v>-7.16695636510849E-2</c:v>
                </c:pt>
                <c:pt idx="57">
                  <c:v>-0.12777683138847351</c:v>
                </c:pt>
                <c:pt idx="58">
                  <c:v>-0.18956024944782257</c:v>
                </c:pt>
                <c:pt idx="59">
                  <c:v>-0.24969363212585449</c:v>
                </c:pt>
                <c:pt idx="60">
                  <c:v>-0.30822452902793884</c:v>
                </c:pt>
                <c:pt idx="61">
                  <c:v>-0.35853317379951477</c:v>
                </c:pt>
                <c:pt idx="62">
                  <c:v>-0.40067976713180542</c:v>
                </c:pt>
                <c:pt idx="63">
                  <c:v>-0.43098929524421692</c:v>
                </c:pt>
                <c:pt idx="64">
                  <c:v>-0.45019218325614929</c:v>
                </c:pt>
                <c:pt idx="65">
                  <c:v>-0.45539098978042603</c:v>
                </c:pt>
                <c:pt idx="66">
                  <c:v>-0.44585266709327698</c:v>
                </c:pt>
                <c:pt idx="67">
                  <c:v>-0.41964554786682129</c:v>
                </c:pt>
                <c:pt idx="68">
                  <c:v>-0.37696036696434021</c:v>
                </c:pt>
                <c:pt idx="69">
                  <c:v>-0.3248802125453949</c:v>
                </c:pt>
                <c:pt idx="70">
                  <c:v>-0.28446865081787109</c:v>
                </c:pt>
                <c:pt idx="71">
                  <c:v>-0.28923642635345459</c:v>
                </c:pt>
                <c:pt idx="72">
                  <c:v>-0.341877281665802</c:v>
                </c:pt>
                <c:pt idx="73">
                  <c:v>-0.41853544116020203</c:v>
                </c:pt>
                <c:pt idx="74">
                  <c:v>-0.49151599407196045</c:v>
                </c:pt>
                <c:pt idx="75">
                  <c:v>-0.53454732894897461</c:v>
                </c:pt>
                <c:pt idx="76">
                  <c:v>-0.54908233880996704</c:v>
                </c:pt>
                <c:pt idx="77">
                  <c:v>-0.5651017427444458</c:v>
                </c:pt>
                <c:pt idx="78">
                  <c:v>-0.61517810821533203</c:v>
                </c:pt>
                <c:pt idx="80">
                  <c:v>-0.66076952219009399</c:v>
                </c:pt>
                <c:pt idx="81">
                  <c:v>-0.67482692003250122</c:v>
                </c:pt>
                <c:pt idx="82">
                  <c:v>-0.68902838230133057</c:v>
                </c:pt>
                <c:pt idx="83">
                  <c:v>-0.70245265960693359</c:v>
                </c:pt>
                <c:pt idx="84">
                  <c:v>-0.71376198530197144</c:v>
                </c:pt>
                <c:pt idx="85">
                  <c:v>-0.72318935394287109</c:v>
                </c:pt>
                <c:pt idx="86">
                  <c:v>-0.7344934344291687</c:v>
                </c:pt>
                <c:pt idx="87">
                  <c:v>-0.7463458776473999</c:v>
                </c:pt>
                <c:pt idx="88">
                  <c:v>-0.74934870004653931</c:v>
                </c:pt>
                <c:pt idx="90">
                  <c:v>-0.75959128141403198</c:v>
                </c:pt>
                <c:pt idx="91">
                  <c:v>-0.76600754261016846</c:v>
                </c:pt>
                <c:pt idx="92">
                  <c:v>-0.77299314737319946</c:v>
                </c:pt>
                <c:pt idx="93">
                  <c:v>-0.77914005517959595</c:v>
                </c:pt>
                <c:pt idx="94">
                  <c:v>-0.78368443250656128</c:v>
                </c:pt>
                <c:pt idx="95">
                  <c:v>-0.78719156980514526</c:v>
                </c:pt>
                <c:pt idx="96">
                  <c:v>-0.79101341962814331</c:v>
                </c:pt>
                <c:pt idx="97">
                  <c:v>-0.79747891426086426</c:v>
                </c:pt>
                <c:pt idx="98">
                  <c:v>-0.80770957469940186</c:v>
                </c:pt>
                <c:pt idx="100">
                  <c:v>-0.79809218645095825</c:v>
                </c:pt>
              </c:numCache>
            </c:numRef>
          </c:val>
          <c:smooth val="0"/>
          <c:extLst xmlns:c16r2="http://schemas.microsoft.com/office/drawing/2015/06/chart">
            <c:ext xmlns:c16="http://schemas.microsoft.com/office/drawing/2014/chart" uri="{C3380CC4-5D6E-409C-BE32-E72D297353CC}">
              <c16:uniqueId val="{00000000-38D7-4BF3-9230-AB505AD7E958}"/>
            </c:ext>
          </c:extLst>
        </c:ser>
        <c:ser>
          <c:idx val="1"/>
          <c:order val="2"/>
          <c:tx>
            <c:v>1983-2014</c:v>
          </c:tx>
          <c:spPr>
            <a:ln>
              <a:solidFill>
                <a:schemeClr val="accent3"/>
              </a:solidFill>
            </a:ln>
          </c:spPr>
          <c:marker>
            <c:spPr>
              <a:solidFill>
                <a:schemeClr val="accent3"/>
              </a:solidFill>
              <a:ln>
                <a:solidFill>
                  <a:schemeClr val="accent3"/>
                </a:solidFill>
              </a:ln>
            </c:spPr>
          </c:marker>
          <c:cat>
            <c:strRef>
              <c:f>Dataseries!$AF$6:$AF$106</c:f>
              <c:strCache>
                <c:ptCount val="101"/>
                <c:pt idx="0">
                  <c:v>P20</c:v>
                </c:pt>
                <c:pt idx="1">
                  <c:v>P21</c:v>
                </c:pt>
                <c:pt idx="2">
                  <c:v>P22</c:v>
                </c:pt>
                <c:pt idx="3">
                  <c:v>P23</c:v>
                </c:pt>
                <c:pt idx="4">
                  <c:v>P24</c:v>
                </c:pt>
                <c:pt idx="5">
                  <c:v>P25</c:v>
                </c:pt>
                <c:pt idx="6">
                  <c:v>P26</c:v>
                </c:pt>
                <c:pt idx="7">
                  <c:v>P27</c:v>
                </c:pt>
                <c:pt idx="8">
                  <c:v>P28</c:v>
                </c:pt>
                <c:pt idx="9">
                  <c:v>P29</c:v>
                </c:pt>
                <c:pt idx="10">
                  <c:v>P30</c:v>
                </c:pt>
                <c:pt idx="11">
                  <c:v>P31</c:v>
                </c:pt>
                <c:pt idx="12">
                  <c:v>P32</c:v>
                </c:pt>
                <c:pt idx="13">
                  <c:v>P33</c:v>
                </c:pt>
                <c:pt idx="14">
                  <c:v>P34</c:v>
                </c:pt>
                <c:pt idx="15">
                  <c:v>P35</c:v>
                </c:pt>
                <c:pt idx="16">
                  <c:v>P36</c:v>
                </c:pt>
                <c:pt idx="17">
                  <c:v>P37</c:v>
                </c:pt>
                <c:pt idx="18">
                  <c:v>P38</c:v>
                </c:pt>
                <c:pt idx="19">
                  <c:v>P39</c:v>
                </c:pt>
                <c:pt idx="20">
                  <c:v>P40</c:v>
                </c:pt>
                <c:pt idx="21">
                  <c:v>P41</c:v>
                </c:pt>
                <c:pt idx="22">
                  <c:v>P42</c:v>
                </c:pt>
                <c:pt idx="23">
                  <c:v>P43</c:v>
                </c:pt>
                <c:pt idx="24">
                  <c:v>P44</c:v>
                </c:pt>
                <c:pt idx="25">
                  <c:v>P45</c:v>
                </c:pt>
                <c:pt idx="26">
                  <c:v>P46</c:v>
                </c:pt>
                <c:pt idx="27">
                  <c:v>P47</c:v>
                </c:pt>
                <c:pt idx="28">
                  <c:v>P48</c:v>
                </c:pt>
                <c:pt idx="29">
                  <c:v>P49</c:v>
                </c:pt>
                <c:pt idx="30">
                  <c:v>P50</c:v>
                </c:pt>
                <c:pt idx="31">
                  <c:v>P51</c:v>
                </c:pt>
                <c:pt idx="32">
                  <c:v>P52</c:v>
                </c:pt>
                <c:pt idx="33">
                  <c:v>P53</c:v>
                </c:pt>
                <c:pt idx="34">
                  <c:v>P54</c:v>
                </c:pt>
                <c:pt idx="35">
                  <c:v>P55</c:v>
                </c:pt>
                <c:pt idx="36">
                  <c:v>P56</c:v>
                </c:pt>
                <c:pt idx="37">
                  <c:v>P57</c:v>
                </c:pt>
                <c:pt idx="38">
                  <c:v>P58</c:v>
                </c:pt>
                <c:pt idx="39">
                  <c:v>P59</c:v>
                </c:pt>
                <c:pt idx="40">
                  <c:v>P60</c:v>
                </c:pt>
                <c:pt idx="41">
                  <c:v>P61</c:v>
                </c:pt>
                <c:pt idx="42">
                  <c:v>P62</c:v>
                </c:pt>
                <c:pt idx="43">
                  <c:v>P63</c:v>
                </c:pt>
                <c:pt idx="44">
                  <c:v>P64</c:v>
                </c:pt>
                <c:pt idx="45">
                  <c:v>P65</c:v>
                </c:pt>
                <c:pt idx="46">
                  <c:v>P66</c:v>
                </c:pt>
                <c:pt idx="47">
                  <c:v>P67</c:v>
                </c:pt>
                <c:pt idx="48">
                  <c:v>P68</c:v>
                </c:pt>
                <c:pt idx="49">
                  <c:v>P69</c:v>
                </c:pt>
                <c:pt idx="50">
                  <c:v>P70</c:v>
                </c:pt>
                <c:pt idx="51">
                  <c:v>P71</c:v>
                </c:pt>
                <c:pt idx="52">
                  <c:v>P72</c:v>
                </c:pt>
                <c:pt idx="53">
                  <c:v>P73</c:v>
                </c:pt>
                <c:pt idx="54">
                  <c:v>P74</c:v>
                </c:pt>
                <c:pt idx="55">
                  <c:v>P75</c:v>
                </c:pt>
                <c:pt idx="56">
                  <c:v>P76</c:v>
                </c:pt>
                <c:pt idx="57">
                  <c:v>P77</c:v>
                </c:pt>
                <c:pt idx="58">
                  <c:v>P78</c:v>
                </c:pt>
                <c:pt idx="59">
                  <c:v>P79</c:v>
                </c:pt>
                <c:pt idx="60">
                  <c:v>P80</c:v>
                </c:pt>
                <c:pt idx="61">
                  <c:v>P81</c:v>
                </c:pt>
                <c:pt idx="62">
                  <c:v>P82</c:v>
                </c:pt>
                <c:pt idx="63">
                  <c:v>P83</c:v>
                </c:pt>
                <c:pt idx="64">
                  <c:v>P84</c:v>
                </c:pt>
                <c:pt idx="65">
                  <c:v>P85</c:v>
                </c:pt>
                <c:pt idx="66">
                  <c:v>P86</c:v>
                </c:pt>
                <c:pt idx="67">
                  <c:v>P87</c:v>
                </c:pt>
                <c:pt idx="68">
                  <c:v>P88</c:v>
                </c:pt>
                <c:pt idx="69">
                  <c:v>P89</c:v>
                </c:pt>
                <c:pt idx="70">
                  <c:v>P90</c:v>
                </c:pt>
                <c:pt idx="71">
                  <c:v>P91</c:v>
                </c:pt>
                <c:pt idx="72">
                  <c:v>P92</c:v>
                </c:pt>
                <c:pt idx="73">
                  <c:v>P93</c:v>
                </c:pt>
                <c:pt idx="74">
                  <c:v>P94</c:v>
                </c:pt>
                <c:pt idx="75">
                  <c:v>P95</c:v>
                </c:pt>
                <c:pt idx="76">
                  <c:v>P96</c:v>
                </c:pt>
                <c:pt idx="77">
                  <c:v>P97</c:v>
                </c:pt>
                <c:pt idx="78">
                  <c:v>P98</c:v>
                </c:pt>
                <c:pt idx="80">
                  <c:v>P99</c:v>
                </c:pt>
                <c:pt idx="81">
                  <c:v>P99,1</c:v>
                </c:pt>
                <c:pt idx="82">
                  <c:v>P99,2</c:v>
                </c:pt>
                <c:pt idx="83">
                  <c:v>P99,3</c:v>
                </c:pt>
                <c:pt idx="84">
                  <c:v>P99,4</c:v>
                </c:pt>
                <c:pt idx="85">
                  <c:v>P99,5</c:v>
                </c:pt>
                <c:pt idx="86">
                  <c:v>P99,6</c:v>
                </c:pt>
                <c:pt idx="87">
                  <c:v>P99,7</c:v>
                </c:pt>
                <c:pt idx="88">
                  <c:v>P99,8</c:v>
                </c:pt>
                <c:pt idx="90">
                  <c:v>P99,9</c:v>
                </c:pt>
                <c:pt idx="91">
                  <c:v>P99,91</c:v>
                </c:pt>
                <c:pt idx="92">
                  <c:v>P99,92</c:v>
                </c:pt>
                <c:pt idx="93">
                  <c:v>P99,93</c:v>
                </c:pt>
                <c:pt idx="94">
                  <c:v>P99,94</c:v>
                </c:pt>
                <c:pt idx="95">
                  <c:v>P99,95</c:v>
                </c:pt>
                <c:pt idx="96">
                  <c:v>P99,96</c:v>
                </c:pt>
                <c:pt idx="97">
                  <c:v>P99,97</c:v>
                </c:pt>
                <c:pt idx="98">
                  <c:v>P99,98</c:v>
                </c:pt>
                <c:pt idx="100">
                  <c:v>P99,99</c:v>
                </c:pt>
              </c:strCache>
            </c:strRef>
          </c:cat>
          <c:val>
            <c:numRef>
              <c:f>Dataseries!$AK$6:$AK$106</c:f>
              <c:numCache>
                <c:formatCode>0%</c:formatCode>
                <c:ptCount val="101"/>
                <c:pt idx="0">
                  <c:v>-8.3431698381900787E-2</c:v>
                </c:pt>
                <c:pt idx="1">
                  <c:v>-6.8523609079420567E-3</c:v>
                </c:pt>
                <c:pt idx="2">
                  <c:v>6.6846638917922974E-2</c:v>
                </c:pt>
                <c:pt idx="3">
                  <c:v>0.12451526522636414</c:v>
                </c:pt>
                <c:pt idx="4">
                  <c:v>0.15925629436969757</c:v>
                </c:pt>
                <c:pt idx="5">
                  <c:v>0.17213661968708038</c:v>
                </c:pt>
                <c:pt idx="6">
                  <c:v>0.16813179850578308</c:v>
                </c:pt>
                <c:pt idx="7">
                  <c:v>0.15553908050060272</c:v>
                </c:pt>
                <c:pt idx="8">
                  <c:v>0.14683437347412109</c:v>
                </c:pt>
                <c:pt idx="9">
                  <c:v>0.15658247470855713</c:v>
                </c:pt>
                <c:pt idx="10">
                  <c:v>0.19895930588245392</c:v>
                </c:pt>
                <c:pt idx="11">
                  <c:v>0.27750766277313232</c:v>
                </c:pt>
                <c:pt idx="12">
                  <c:v>0.38026636838912964</c:v>
                </c:pt>
                <c:pt idx="13">
                  <c:v>0.496803879737854</c:v>
                </c:pt>
                <c:pt idx="14">
                  <c:v>0.61627823114395142</c:v>
                </c:pt>
                <c:pt idx="15">
                  <c:v>0.72917801141738892</c:v>
                </c:pt>
                <c:pt idx="16">
                  <c:v>0.8269050121307373</c:v>
                </c:pt>
                <c:pt idx="17">
                  <c:v>0.90398824214935303</c:v>
                </c:pt>
                <c:pt idx="18">
                  <c:v>0.95576298236846924</c:v>
                </c:pt>
                <c:pt idx="19">
                  <c:v>0.98223757743835449</c:v>
                </c:pt>
                <c:pt idx="20">
                  <c:v>0.98582684993743896</c:v>
                </c:pt>
                <c:pt idx="21">
                  <c:v>0.97696542739868164</c:v>
                </c:pt>
                <c:pt idx="22">
                  <c:v>0.96878945827484131</c:v>
                </c:pt>
                <c:pt idx="23">
                  <c:v>0.96998387575149536</c:v>
                </c:pt>
                <c:pt idx="24">
                  <c:v>0.98452591896057129</c:v>
                </c:pt>
                <c:pt idx="25">
                  <c:v>1.0142911672592163</c:v>
                </c:pt>
                <c:pt idx="26">
                  <c:v>1.0580161809921265</c:v>
                </c:pt>
                <c:pt idx="27">
                  <c:v>1.1120154857635498</c:v>
                </c:pt>
                <c:pt idx="28">
                  <c:v>1.1684504747390747</c:v>
                </c:pt>
                <c:pt idx="29">
                  <c:v>1.2134566307067871</c:v>
                </c:pt>
                <c:pt idx="30">
                  <c:v>1.2288541793823242</c:v>
                </c:pt>
                <c:pt idx="31">
                  <c:v>1.2129802703857422</c:v>
                </c:pt>
                <c:pt idx="32">
                  <c:v>1.1833858489990234</c:v>
                </c:pt>
                <c:pt idx="33">
                  <c:v>1.155720591545105</c:v>
                </c:pt>
                <c:pt idx="34">
                  <c:v>1.1409504413604736</c:v>
                </c:pt>
                <c:pt idx="35">
                  <c:v>1.1452652215957642</c:v>
                </c:pt>
                <c:pt idx="36">
                  <c:v>1.1711044311523437</c:v>
                </c:pt>
                <c:pt idx="37">
                  <c:v>1.2157227993011475</c:v>
                </c:pt>
                <c:pt idx="38">
                  <c:v>1.270150899887085</c:v>
                </c:pt>
                <c:pt idx="39">
                  <c:v>1.3162117004394531</c:v>
                </c:pt>
                <c:pt idx="40">
                  <c:v>1.3267290592193604</c:v>
                </c:pt>
                <c:pt idx="41">
                  <c:v>1.2953171730041504</c:v>
                </c:pt>
                <c:pt idx="42">
                  <c:v>1.2414923906326294</c:v>
                </c:pt>
                <c:pt idx="43">
                  <c:v>1.1848876476287842</c:v>
                </c:pt>
                <c:pt idx="44">
                  <c:v>1.1400142908096313</c:v>
                </c:pt>
                <c:pt idx="45">
                  <c:v>1.1166610717773437</c:v>
                </c:pt>
                <c:pt idx="46">
                  <c:v>1.1197355985641479</c:v>
                </c:pt>
                <c:pt idx="47">
                  <c:v>1.149004340171814</c:v>
                </c:pt>
                <c:pt idx="48">
                  <c:v>1.1970452070236206</c:v>
                </c:pt>
                <c:pt idx="49">
                  <c:v>1.2463531494140625</c:v>
                </c:pt>
                <c:pt idx="50">
                  <c:v>1.267370343208313</c:v>
                </c:pt>
                <c:pt idx="51">
                  <c:v>1.2480564117431641</c:v>
                </c:pt>
                <c:pt idx="52">
                  <c:v>1.2036495208740234</c:v>
                </c:pt>
                <c:pt idx="53">
                  <c:v>1.1514222621917725</c:v>
                </c:pt>
                <c:pt idx="54">
                  <c:v>1.1061419248580933</c:v>
                </c:pt>
                <c:pt idx="55">
                  <c:v>1.0792440176010132</c:v>
                </c:pt>
                <c:pt idx="56">
                  <c:v>1.0781606435775757</c:v>
                </c:pt>
                <c:pt idx="57">
                  <c:v>1.1053117513656616</c:v>
                </c:pt>
                <c:pt idx="58">
                  <c:v>1.1554489135742187</c:v>
                </c:pt>
                <c:pt idx="59">
                  <c:v>1.2111232280731201</c:v>
                </c:pt>
                <c:pt idx="60">
                  <c:v>1.2389296293258667</c:v>
                </c:pt>
                <c:pt idx="61">
                  <c:v>1.2205860614776611</c:v>
                </c:pt>
                <c:pt idx="62">
                  <c:v>1.1686009168624878</c:v>
                </c:pt>
                <c:pt idx="63">
                  <c:v>1.1000094413757324</c:v>
                </c:pt>
                <c:pt idx="64">
                  <c:v>1.0323339700698853</c:v>
                </c:pt>
                <c:pt idx="65">
                  <c:v>0.98185884952545166</c:v>
                </c:pt>
                <c:pt idx="66">
                  <c:v>0.96215164661407471</c:v>
                </c:pt>
                <c:pt idx="67">
                  <c:v>0.98158901929855347</c:v>
                </c:pt>
                <c:pt idx="68">
                  <c:v>1.0380700826644897</c:v>
                </c:pt>
                <c:pt idx="69">
                  <c:v>1.1075594425201416</c:v>
                </c:pt>
                <c:pt idx="70">
                  <c:v>1.130196213722229</c:v>
                </c:pt>
                <c:pt idx="71">
                  <c:v>1.0832254886627197</c:v>
                </c:pt>
                <c:pt idx="72">
                  <c:v>1.0216255187988281</c:v>
                </c:pt>
                <c:pt idx="73">
                  <c:v>1.010034441947937</c:v>
                </c:pt>
                <c:pt idx="74">
                  <c:v>1.082628607749939</c:v>
                </c:pt>
                <c:pt idx="75">
                  <c:v>1.1565788984298706</c:v>
                </c:pt>
                <c:pt idx="76">
                  <c:v>1.1305367946624756</c:v>
                </c:pt>
                <c:pt idx="77">
                  <c:v>1.0856834650039673</c:v>
                </c:pt>
                <c:pt idx="78">
                  <c:v>1.3394265174865723</c:v>
                </c:pt>
                <c:pt idx="80">
                  <c:v>1.7155637741088867</c:v>
                </c:pt>
                <c:pt idx="81">
                  <c:v>1.8039051294326782</c:v>
                </c:pt>
                <c:pt idx="82">
                  <c:v>1.8892253637313843</c:v>
                </c:pt>
                <c:pt idx="83">
                  <c:v>1.9713222980499268</c:v>
                </c:pt>
                <c:pt idx="84">
                  <c:v>2.0502924919128418</c:v>
                </c:pt>
                <c:pt idx="85">
                  <c:v>2.1270780563354492</c:v>
                </c:pt>
                <c:pt idx="86">
                  <c:v>2.2052524089813232</c:v>
                </c:pt>
                <c:pt idx="87">
                  <c:v>2.2973392009735107</c:v>
                </c:pt>
                <c:pt idx="88">
                  <c:v>2.4532084465026855</c:v>
                </c:pt>
                <c:pt idx="90">
                  <c:v>2.5973553657531738</c:v>
                </c:pt>
                <c:pt idx="91">
                  <c:v>2.6370062828063965</c:v>
                </c:pt>
                <c:pt idx="92">
                  <c:v>2.6792256832122803</c:v>
                </c:pt>
                <c:pt idx="93">
                  <c:v>2.7244679927825928</c:v>
                </c:pt>
                <c:pt idx="94">
                  <c:v>2.7734220027923584</c:v>
                </c:pt>
                <c:pt idx="95">
                  <c:v>2.8270242214202881</c:v>
                </c:pt>
                <c:pt idx="96">
                  <c:v>2.8867242336273193</c:v>
                </c:pt>
                <c:pt idx="97">
                  <c:v>2.9549973011016846</c:v>
                </c:pt>
                <c:pt idx="98">
                  <c:v>3.0368928909301758</c:v>
                </c:pt>
                <c:pt idx="100">
                  <c:v>3.1372883319854736</c:v>
                </c:pt>
              </c:numCache>
            </c:numRef>
          </c:val>
          <c:smooth val="0"/>
          <c:extLst xmlns:c16r2="http://schemas.microsoft.com/office/drawing/2015/06/chart">
            <c:ext xmlns:c16="http://schemas.microsoft.com/office/drawing/2014/chart" uri="{C3380CC4-5D6E-409C-BE32-E72D297353CC}">
              <c16:uniqueId val="{00000001-2B0D-4EDE-8F8E-8F812B58E12D}"/>
            </c:ext>
          </c:extLst>
        </c:ser>
        <c:dLbls>
          <c:showLegendKey val="0"/>
          <c:showVal val="0"/>
          <c:showCatName val="0"/>
          <c:showSerName val="0"/>
          <c:showPercent val="0"/>
          <c:showBubbleSize val="0"/>
        </c:dLbls>
        <c:marker val="1"/>
        <c:smooth val="0"/>
        <c:axId val="343987488"/>
        <c:axId val="343988576"/>
      </c:lineChart>
      <c:catAx>
        <c:axId val="343987488"/>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5400000" vert="horz"/>
          <a:lstStyle/>
          <a:p>
            <a:pPr>
              <a:defRPr sz="1600" b="0" i="0" u="none" strike="noStrike" baseline="0">
                <a:solidFill>
                  <a:srgbClr val="000000"/>
                </a:solidFill>
                <a:latin typeface="Arial"/>
                <a:ea typeface="Arial"/>
                <a:cs typeface="Arial"/>
              </a:defRPr>
            </a:pPr>
            <a:endParaRPr lang="fr-FR"/>
          </a:p>
        </c:txPr>
        <c:crossAx val="343988576"/>
        <c:crossesAt val="0"/>
        <c:auto val="1"/>
        <c:lblAlgn val="ctr"/>
        <c:lblOffset val="100"/>
        <c:tickLblSkip val="10"/>
        <c:tickMarkSkip val="10"/>
        <c:noMultiLvlLbl val="0"/>
      </c:catAx>
      <c:valAx>
        <c:axId val="343988576"/>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343987488"/>
        <c:crosses val="autoZero"/>
        <c:crossBetween val="midCat"/>
      </c:valAx>
      <c:spPr>
        <a:solidFill>
          <a:srgbClr val="FFFFFF"/>
        </a:solidFill>
        <a:ln w="3175">
          <a:solidFill>
            <a:srgbClr val="000000"/>
          </a:solidFill>
          <a:prstDash val="solid"/>
        </a:ln>
      </c:spPr>
    </c:plotArea>
    <c:legend>
      <c:legendPos val="l"/>
      <c:layout>
        <c:manualLayout>
          <c:xMode val="edge"/>
          <c:yMode val="edge"/>
          <c:x val="0.17668034991983964"/>
          <c:y val="0.18101065360084626"/>
          <c:w val="0.21774584108308004"/>
          <c:h val="0.16623830958735555"/>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A15.</a:t>
            </a:r>
            <a:r>
              <a:rPr lang="fr-FR" sz="1600" baseline="0"/>
              <a:t> Annual growth rate by time periods in France</a:t>
            </a:r>
          </a:p>
        </c:rich>
      </c:tx>
      <c:layout>
        <c:manualLayout>
          <c:xMode val="edge"/>
          <c:yMode val="edge"/>
          <c:x val="0.233835005574136"/>
          <c:y val="0"/>
        </c:manualLayout>
      </c:layout>
      <c:overlay val="0"/>
      <c:spPr>
        <a:noFill/>
        <a:ln w="25400">
          <a:noFill/>
        </a:ln>
      </c:spPr>
    </c:title>
    <c:autoTitleDeleted val="0"/>
    <c:plotArea>
      <c:layout>
        <c:manualLayout>
          <c:layoutTarget val="inner"/>
          <c:xMode val="edge"/>
          <c:yMode val="edge"/>
          <c:x val="8.5356734154328526E-2"/>
          <c:y val="4.8827395732363131E-2"/>
          <c:w val="0.90631860403505748"/>
          <c:h val="0.79204560644084732"/>
        </c:manualLayout>
      </c:layout>
      <c:lineChart>
        <c:grouping val="standard"/>
        <c:varyColors val="0"/>
        <c:ser>
          <c:idx val="2"/>
          <c:order val="0"/>
          <c:tx>
            <c:v>1900-1950</c:v>
          </c:tx>
          <c:spPr>
            <a:ln w="34925">
              <a:solidFill>
                <a:schemeClr val="accent2"/>
              </a:solidFill>
            </a:ln>
          </c:spPr>
          <c:marker>
            <c:spPr>
              <a:solidFill>
                <a:schemeClr val="accent2"/>
              </a:solidFill>
              <a:ln>
                <a:solidFill>
                  <a:schemeClr val="accent2"/>
                </a:solidFill>
              </a:ln>
            </c:spPr>
          </c:marker>
          <c:cat>
            <c:strRef>
              <c:f>Dataseries!$AF$6:$AF$106</c:f>
              <c:strCache>
                <c:ptCount val="101"/>
                <c:pt idx="0">
                  <c:v>P20</c:v>
                </c:pt>
                <c:pt idx="1">
                  <c:v>P21</c:v>
                </c:pt>
                <c:pt idx="2">
                  <c:v>P22</c:v>
                </c:pt>
                <c:pt idx="3">
                  <c:v>P23</c:v>
                </c:pt>
                <c:pt idx="4">
                  <c:v>P24</c:v>
                </c:pt>
                <c:pt idx="5">
                  <c:v>P25</c:v>
                </c:pt>
                <c:pt idx="6">
                  <c:v>P26</c:v>
                </c:pt>
                <c:pt idx="7">
                  <c:v>P27</c:v>
                </c:pt>
                <c:pt idx="8">
                  <c:v>P28</c:v>
                </c:pt>
                <c:pt idx="9">
                  <c:v>P29</c:v>
                </c:pt>
                <c:pt idx="10">
                  <c:v>P30</c:v>
                </c:pt>
                <c:pt idx="11">
                  <c:v>P31</c:v>
                </c:pt>
                <c:pt idx="12">
                  <c:v>P32</c:v>
                </c:pt>
                <c:pt idx="13">
                  <c:v>P33</c:v>
                </c:pt>
                <c:pt idx="14">
                  <c:v>P34</c:v>
                </c:pt>
                <c:pt idx="15">
                  <c:v>P35</c:v>
                </c:pt>
                <c:pt idx="16">
                  <c:v>P36</c:v>
                </c:pt>
                <c:pt idx="17">
                  <c:v>P37</c:v>
                </c:pt>
                <c:pt idx="18">
                  <c:v>P38</c:v>
                </c:pt>
                <c:pt idx="19">
                  <c:v>P39</c:v>
                </c:pt>
                <c:pt idx="20">
                  <c:v>P40</c:v>
                </c:pt>
                <c:pt idx="21">
                  <c:v>P41</c:v>
                </c:pt>
                <c:pt idx="22">
                  <c:v>P42</c:v>
                </c:pt>
                <c:pt idx="23">
                  <c:v>P43</c:v>
                </c:pt>
                <c:pt idx="24">
                  <c:v>P44</c:v>
                </c:pt>
                <c:pt idx="25">
                  <c:v>P45</c:v>
                </c:pt>
                <c:pt idx="26">
                  <c:v>P46</c:v>
                </c:pt>
                <c:pt idx="27">
                  <c:v>P47</c:v>
                </c:pt>
                <c:pt idx="28">
                  <c:v>P48</c:v>
                </c:pt>
                <c:pt idx="29">
                  <c:v>P49</c:v>
                </c:pt>
                <c:pt idx="30">
                  <c:v>P50</c:v>
                </c:pt>
                <c:pt idx="31">
                  <c:v>P51</c:v>
                </c:pt>
                <c:pt idx="32">
                  <c:v>P52</c:v>
                </c:pt>
                <c:pt idx="33">
                  <c:v>P53</c:v>
                </c:pt>
                <c:pt idx="34">
                  <c:v>P54</c:v>
                </c:pt>
                <c:pt idx="35">
                  <c:v>P55</c:v>
                </c:pt>
                <c:pt idx="36">
                  <c:v>P56</c:v>
                </c:pt>
                <c:pt idx="37">
                  <c:v>P57</c:v>
                </c:pt>
                <c:pt idx="38">
                  <c:v>P58</c:v>
                </c:pt>
                <c:pt idx="39">
                  <c:v>P59</c:v>
                </c:pt>
                <c:pt idx="40">
                  <c:v>P60</c:v>
                </c:pt>
                <c:pt idx="41">
                  <c:v>P61</c:v>
                </c:pt>
                <c:pt idx="42">
                  <c:v>P62</c:v>
                </c:pt>
                <c:pt idx="43">
                  <c:v>P63</c:v>
                </c:pt>
                <c:pt idx="44">
                  <c:v>P64</c:v>
                </c:pt>
                <c:pt idx="45">
                  <c:v>P65</c:v>
                </c:pt>
                <c:pt idx="46">
                  <c:v>P66</c:v>
                </c:pt>
                <c:pt idx="47">
                  <c:v>P67</c:v>
                </c:pt>
                <c:pt idx="48">
                  <c:v>P68</c:v>
                </c:pt>
                <c:pt idx="49">
                  <c:v>P69</c:v>
                </c:pt>
                <c:pt idx="50">
                  <c:v>P70</c:v>
                </c:pt>
                <c:pt idx="51">
                  <c:v>P71</c:v>
                </c:pt>
                <c:pt idx="52">
                  <c:v>P72</c:v>
                </c:pt>
                <c:pt idx="53">
                  <c:v>P73</c:v>
                </c:pt>
                <c:pt idx="54">
                  <c:v>P74</c:v>
                </c:pt>
                <c:pt idx="55">
                  <c:v>P75</c:v>
                </c:pt>
                <c:pt idx="56">
                  <c:v>P76</c:v>
                </c:pt>
                <c:pt idx="57">
                  <c:v>P77</c:v>
                </c:pt>
                <c:pt idx="58">
                  <c:v>P78</c:v>
                </c:pt>
                <c:pt idx="59">
                  <c:v>P79</c:v>
                </c:pt>
                <c:pt idx="60">
                  <c:v>P80</c:v>
                </c:pt>
                <c:pt idx="61">
                  <c:v>P81</c:v>
                </c:pt>
                <c:pt idx="62">
                  <c:v>P82</c:v>
                </c:pt>
                <c:pt idx="63">
                  <c:v>P83</c:v>
                </c:pt>
                <c:pt idx="64">
                  <c:v>P84</c:v>
                </c:pt>
                <c:pt idx="65">
                  <c:v>P85</c:v>
                </c:pt>
                <c:pt idx="66">
                  <c:v>P86</c:v>
                </c:pt>
                <c:pt idx="67">
                  <c:v>P87</c:v>
                </c:pt>
                <c:pt idx="68">
                  <c:v>P88</c:v>
                </c:pt>
                <c:pt idx="69">
                  <c:v>P89</c:v>
                </c:pt>
                <c:pt idx="70">
                  <c:v>P90</c:v>
                </c:pt>
                <c:pt idx="71">
                  <c:v>P91</c:v>
                </c:pt>
                <c:pt idx="72">
                  <c:v>P92</c:v>
                </c:pt>
                <c:pt idx="73">
                  <c:v>P93</c:v>
                </c:pt>
                <c:pt idx="74">
                  <c:v>P94</c:v>
                </c:pt>
                <c:pt idx="75">
                  <c:v>P95</c:v>
                </c:pt>
                <c:pt idx="76">
                  <c:v>P96</c:v>
                </c:pt>
                <c:pt idx="77">
                  <c:v>P97</c:v>
                </c:pt>
                <c:pt idx="78">
                  <c:v>P98</c:v>
                </c:pt>
                <c:pt idx="80">
                  <c:v>P99</c:v>
                </c:pt>
                <c:pt idx="81">
                  <c:v>P99,1</c:v>
                </c:pt>
                <c:pt idx="82">
                  <c:v>P99,2</c:v>
                </c:pt>
                <c:pt idx="83">
                  <c:v>P99,3</c:v>
                </c:pt>
                <c:pt idx="84">
                  <c:v>P99,4</c:v>
                </c:pt>
                <c:pt idx="85">
                  <c:v>P99,5</c:v>
                </c:pt>
                <c:pt idx="86">
                  <c:v>P99,6</c:v>
                </c:pt>
                <c:pt idx="87">
                  <c:v>P99,7</c:v>
                </c:pt>
                <c:pt idx="88">
                  <c:v>P99,8</c:v>
                </c:pt>
                <c:pt idx="90">
                  <c:v>P99,9</c:v>
                </c:pt>
                <c:pt idx="91">
                  <c:v>P99,91</c:v>
                </c:pt>
                <c:pt idx="92">
                  <c:v>P99,92</c:v>
                </c:pt>
                <c:pt idx="93">
                  <c:v>P99,93</c:v>
                </c:pt>
                <c:pt idx="94">
                  <c:v>P99,94</c:v>
                </c:pt>
                <c:pt idx="95">
                  <c:v>P99,95</c:v>
                </c:pt>
                <c:pt idx="96">
                  <c:v>P99,96</c:v>
                </c:pt>
                <c:pt idx="97">
                  <c:v>P99,97</c:v>
                </c:pt>
                <c:pt idx="98">
                  <c:v>P99,98</c:v>
                </c:pt>
                <c:pt idx="100">
                  <c:v>P99,99</c:v>
                </c:pt>
              </c:strCache>
            </c:strRef>
          </c:cat>
          <c:val>
            <c:numRef>
              <c:f>Dataseries!$AN$6:$AN$106</c:f>
              <c:numCache>
                <c:formatCode>0%</c:formatCode>
                <c:ptCount val="101"/>
                <c:pt idx="0">
                  <c:v>-8.4539270028471947E-3</c:v>
                </c:pt>
                <c:pt idx="1">
                  <c:v>-8.7527846917510033E-3</c:v>
                </c:pt>
                <c:pt idx="2">
                  <c:v>-9.1586858034133911E-3</c:v>
                </c:pt>
                <c:pt idx="3">
                  <c:v>-9.116416797041893E-3</c:v>
                </c:pt>
                <c:pt idx="4">
                  <c:v>-9.4982795417308807E-3</c:v>
                </c:pt>
                <c:pt idx="5">
                  <c:v>-9.8879532888531685E-3</c:v>
                </c:pt>
                <c:pt idx="6">
                  <c:v>-9.7460551187396049E-3</c:v>
                </c:pt>
                <c:pt idx="7">
                  <c:v>-9.8628224804997444E-3</c:v>
                </c:pt>
                <c:pt idx="8">
                  <c:v>-9.1686714440584183E-3</c:v>
                </c:pt>
                <c:pt idx="9">
                  <c:v>-8.967200294137001E-3</c:v>
                </c:pt>
                <c:pt idx="10">
                  <c:v>-8.1170899793505669E-3</c:v>
                </c:pt>
                <c:pt idx="11">
                  <c:v>-7.3669906705617905E-3</c:v>
                </c:pt>
                <c:pt idx="12">
                  <c:v>-6.650394294410944E-3</c:v>
                </c:pt>
                <c:pt idx="13">
                  <c:v>-5.7581132277846336E-3</c:v>
                </c:pt>
                <c:pt idx="14">
                  <c:v>-5.2026631310582161E-3</c:v>
                </c:pt>
                <c:pt idx="15">
                  <c:v>-4.7176573425531387E-3</c:v>
                </c:pt>
                <c:pt idx="16">
                  <c:v>-4.2092930525541306E-3</c:v>
                </c:pt>
                <c:pt idx="17">
                  <c:v>-3.9423364214599133E-3</c:v>
                </c:pt>
                <c:pt idx="18">
                  <c:v>-3.4680797252804041E-3</c:v>
                </c:pt>
                <c:pt idx="19">
                  <c:v>-3.1772798392921686E-3</c:v>
                </c:pt>
                <c:pt idx="20">
                  <c:v>-2.6897953357547522E-3</c:v>
                </c:pt>
                <c:pt idx="21">
                  <c:v>-2.6189493946731091E-3</c:v>
                </c:pt>
                <c:pt idx="22">
                  <c:v>-2.505759010091424E-3</c:v>
                </c:pt>
                <c:pt idx="23">
                  <c:v>-2.4807313457131386E-3</c:v>
                </c:pt>
                <c:pt idx="24">
                  <c:v>-2.5415976997464895E-3</c:v>
                </c:pt>
                <c:pt idx="25">
                  <c:v>-2.6850919239223003E-3</c:v>
                </c:pt>
                <c:pt idx="26">
                  <c:v>-3.111137542873621E-3</c:v>
                </c:pt>
                <c:pt idx="27">
                  <c:v>-4.023455549031496E-3</c:v>
                </c:pt>
                <c:pt idx="28">
                  <c:v>-5.0353771075606346E-3</c:v>
                </c:pt>
                <c:pt idx="29">
                  <c:v>-6.2867952510714531E-3</c:v>
                </c:pt>
                <c:pt idx="30">
                  <c:v>-7.5079444795846939E-3</c:v>
                </c:pt>
                <c:pt idx="31">
                  <c:v>-8.8465539738535881E-3</c:v>
                </c:pt>
                <c:pt idx="32">
                  <c:v>-9.9151395261287689E-3</c:v>
                </c:pt>
                <c:pt idx="33">
                  <c:v>-1.0980762541294098E-2</c:v>
                </c:pt>
                <c:pt idx="34">
                  <c:v>-1.1918344534933567E-2</c:v>
                </c:pt>
                <c:pt idx="35">
                  <c:v>-1.282450370490551E-2</c:v>
                </c:pt>
                <c:pt idx="36">
                  <c:v>-1.3223201967775822E-2</c:v>
                </c:pt>
                <c:pt idx="37">
                  <c:v>-1.3605052605271339E-2</c:v>
                </c:pt>
                <c:pt idx="38">
                  <c:v>-1.3827016577124596E-2</c:v>
                </c:pt>
                <c:pt idx="39">
                  <c:v>-1.3885964639484882E-2</c:v>
                </c:pt>
                <c:pt idx="40">
                  <c:v>-1.3542787171900272E-2</c:v>
                </c:pt>
                <c:pt idx="41">
                  <c:v>-1.3097839429974556E-2</c:v>
                </c:pt>
                <c:pt idx="42">
                  <c:v>-1.2520302087068558E-2</c:v>
                </c:pt>
                <c:pt idx="43">
                  <c:v>-1.1755364947021008E-2</c:v>
                </c:pt>
                <c:pt idx="44">
                  <c:v>-1.0791701264679432E-2</c:v>
                </c:pt>
                <c:pt idx="45">
                  <c:v>-9.6856588497757912E-3</c:v>
                </c:pt>
                <c:pt idx="46">
                  <c:v>-8.4393424913287163E-3</c:v>
                </c:pt>
                <c:pt idx="47">
                  <c:v>-7.0201796479523182E-3</c:v>
                </c:pt>
                <c:pt idx="48">
                  <c:v>-5.5868090130388737E-3</c:v>
                </c:pt>
                <c:pt idx="49">
                  <c:v>-4.0375245735049248E-3</c:v>
                </c:pt>
                <c:pt idx="50">
                  <c:v>-2.5581344962120056E-3</c:v>
                </c:pt>
                <c:pt idx="51">
                  <c:v>-1.2666338589042425E-3</c:v>
                </c:pt>
                <c:pt idx="52">
                  <c:v>-2.9050596640445292E-4</c:v>
                </c:pt>
                <c:pt idx="53">
                  <c:v>2.2835894196759909E-4</c:v>
                </c:pt>
                <c:pt idx="54">
                  <c:v>8.2624101196415722E-5</c:v>
                </c:pt>
                <c:pt idx="55">
                  <c:v>-4.7956113121472299E-4</c:v>
                </c:pt>
                <c:pt idx="56">
                  <c:v>-1.4862450771033764E-3</c:v>
                </c:pt>
                <c:pt idx="57">
                  <c:v>-2.7304647956043482E-3</c:v>
                </c:pt>
                <c:pt idx="58">
                  <c:v>-4.1947429999709129E-3</c:v>
                </c:pt>
                <c:pt idx="59">
                  <c:v>-5.7289996184408665E-3</c:v>
                </c:pt>
                <c:pt idx="60">
                  <c:v>-7.3427855968475342E-3</c:v>
                </c:pt>
                <c:pt idx="61">
                  <c:v>-8.8406456634402275E-3</c:v>
                </c:pt>
                <c:pt idx="62">
                  <c:v>-1.0186942294239998E-2</c:v>
                </c:pt>
                <c:pt idx="63">
                  <c:v>-1.1213771998882294E-2</c:v>
                </c:pt>
                <c:pt idx="64">
                  <c:v>-1.1892448179423809E-2</c:v>
                </c:pt>
                <c:pt idx="65">
                  <c:v>-1.2080185115337372E-2</c:v>
                </c:pt>
                <c:pt idx="66">
                  <c:v>-1.1737070046365261E-2</c:v>
                </c:pt>
                <c:pt idx="67">
                  <c:v>-1.0823327116668224E-2</c:v>
                </c:pt>
                <c:pt idx="68">
                  <c:v>-9.4182705506682396E-3</c:v>
                </c:pt>
                <c:pt idx="69">
                  <c:v>-7.8265145421028137E-3</c:v>
                </c:pt>
                <c:pt idx="70">
                  <c:v>-6.67223846539855E-3</c:v>
                </c:pt>
                <c:pt idx="71">
                  <c:v>-6.8050487898290157E-3</c:v>
                </c:pt>
                <c:pt idx="72">
                  <c:v>-8.3323689177632332E-3</c:v>
                </c:pt>
                <c:pt idx="73">
                  <c:v>-1.0785520076751709E-2</c:v>
                </c:pt>
                <c:pt idx="74">
                  <c:v>-1.3435360044240952E-2</c:v>
                </c:pt>
                <c:pt idx="75">
                  <c:v>-1.5178524889051914E-2</c:v>
                </c:pt>
                <c:pt idx="76">
                  <c:v>-1.5803208574652672E-2</c:v>
                </c:pt>
                <c:pt idx="77">
                  <c:v>-1.6514971852302551E-2</c:v>
                </c:pt>
                <c:pt idx="78">
                  <c:v>-1.8918255344033241E-2</c:v>
                </c:pt>
                <c:pt idx="80">
                  <c:v>-2.1389439702033997E-2</c:v>
                </c:pt>
                <c:pt idx="81">
                  <c:v>-2.2217428311705589E-2</c:v>
                </c:pt>
                <c:pt idx="82">
                  <c:v>-2.3090314120054245E-2</c:v>
                </c:pt>
                <c:pt idx="83">
                  <c:v>-2.3952120915055275E-2</c:v>
                </c:pt>
                <c:pt idx="84">
                  <c:v>-2.4708259850740433E-2</c:v>
                </c:pt>
                <c:pt idx="85">
                  <c:v>-2.5361290201544762E-2</c:v>
                </c:pt>
                <c:pt idx="86">
                  <c:v>-2.6173686608672142E-2</c:v>
                </c:pt>
                <c:pt idx="87">
                  <c:v>-2.7062732726335526E-2</c:v>
                </c:pt>
                <c:pt idx="88">
                  <c:v>-2.729443833231926E-2</c:v>
                </c:pt>
                <c:pt idx="90">
                  <c:v>-2.8105767443776131E-2</c:v>
                </c:pt>
                <c:pt idx="91">
                  <c:v>-2.8631450608372688E-2</c:v>
                </c:pt>
                <c:pt idx="92">
                  <c:v>-2.9220091179013252E-2</c:v>
                </c:pt>
                <c:pt idx="93">
                  <c:v>-2.9752930626273155E-2</c:v>
                </c:pt>
                <c:pt idx="94">
                  <c:v>-3.0156288295984268E-2</c:v>
                </c:pt>
                <c:pt idx="95">
                  <c:v>-3.0473291873931885E-2</c:v>
                </c:pt>
                <c:pt idx="96">
                  <c:v>-3.0824629589915276E-2</c:v>
                </c:pt>
                <c:pt idx="97">
                  <c:v>-3.1433586031198502E-2</c:v>
                </c:pt>
                <c:pt idx="98">
                  <c:v>-3.2437220215797424E-2</c:v>
                </c:pt>
                <c:pt idx="100">
                  <c:v>-3.1492333859205246E-2</c:v>
                </c:pt>
              </c:numCache>
            </c:numRef>
          </c:val>
          <c:smooth val="0"/>
          <c:extLst xmlns:c16r2="http://schemas.microsoft.com/office/drawing/2015/06/chart">
            <c:ext xmlns:c16="http://schemas.microsoft.com/office/drawing/2014/chart" uri="{C3380CC4-5D6E-409C-BE32-E72D297353CC}">
              <c16:uniqueId val="{00000000-38D7-4BF3-9230-AB505AD7E958}"/>
            </c:ext>
          </c:extLst>
        </c:ser>
        <c:ser>
          <c:idx val="0"/>
          <c:order val="1"/>
          <c:tx>
            <c:v>1950-1983</c:v>
          </c:tx>
          <c:cat>
            <c:strRef>
              <c:f>Dataseries!$AF$6:$AF$106</c:f>
              <c:strCache>
                <c:ptCount val="101"/>
                <c:pt idx="0">
                  <c:v>P20</c:v>
                </c:pt>
                <c:pt idx="1">
                  <c:v>P21</c:v>
                </c:pt>
                <c:pt idx="2">
                  <c:v>P22</c:v>
                </c:pt>
                <c:pt idx="3">
                  <c:v>P23</c:v>
                </c:pt>
                <c:pt idx="4">
                  <c:v>P24</c:v>
                </c:pt>
                <c:pt idx="5">
                  <c:v>P25</c:v>
                </c:pt>
                <c:pt idx="6">
                  <c:v>P26</c:v>
                </c:pt>
                <c:pt idx="7">
                  <c:v>P27</c:v>
                </c:pt>
                <c:pt idx="8">
                  <c:v>P28</c:v>
                </c:pt>
                <c:pt idx="9">
                  <c:v>P29</c:v>
                </c:pt>
                <c:pt idx="10">
                  <c:v>P30</c:v>
                </c:pt>
                <c:pt idx="11">
                  <c:v>P31</c:v>
                </c:pt>
                <c:pt idx="12">
                  <c:v>P32</c:v>
                </c:pt>
                <c:pt idx="13">
                  <c:v>P33</c:v>
                </c:pt>
                <c:pt idx="14">
                  <c:v>P34</c:v>
                </c:pt>
                <c:pt idx="15">
                  <c:v>P35</c:v>
                </c:pt>
                <c:pt idx="16">
                  <c:v>P36</c:v>
                </c:pt>
                <c:pt idx="17">
                  <c:v>P37</c:v>
                </c:pt>
                <c:pt idx="18">
                  <c:v>P38</c:v>
                </c:pt>
                <c:pt idx="19">
                  <c:v>P39</c:v>
                </c:pt>
                <c:pt idx="20">
                  <c:v>P40</c:v>
                </c:pt>
                <c:pt idx="21">
                  <c:v>P41</c:v>
                </c:pt>
                <c:pt idx="22">
                  <c:v>P42</c:v>
                </c:pt>
                <c:pt idx="23">
                  <c:v>P43</c:v>
                </c:pt>
                <c:pt idx="24">
                  <c:v>P44</c:v>
                </c:pt>
                <c:pt idx="25">
                  <c:v>P45</c:v>
                </c:pt>
                <c:pt idx="26">
                  <c:v>P46</c:v>
                </c:pt>
                <c:pt idx="27">
                  <c:v>P47</c:v>
                </c:pt>
                <c:pt idx="28">
                  <c:v>P48</c:v>
                </c:pt>
                <c:pt idx="29">
                  <c:v>P49</c:v>
                </c:pt>
                <c:pt idx="30">
                  <c:v>P50</c:v>
                </c:pt>
                <c:pt idx="31">
                  <c:v>P51</c:v>
                </c:pt>
                <c:pt idx="32">
                  <c:v>P52</c:v>
                </c:pt>
                <c:pt idx="33">
                  <c:v>P53</c:v>
                </c:pt>
                <c:pt idx="34">
                  <c:v>P54</c:v>
                </c:pt>
                <c:pt idx="35">
                  <c:v>P55</c:v>
                </c:pt>
                <c:pt idx="36">
                  <c:v>P56</c:v>
                </c:pt>
                <c:pt idx="37">
                  <c:v>P57</c:v>
                </c:pt>
                <c:pt idx="38">
                  <c:v>P58</c:v>
                </c:pt>
                <c:pt idx="39">
                  <c:v>P59</c:v>
                </c:pt>
                <c:pt idx="40">
                  <c:v>P60</c:v>
                </c:pt>
                <c:pt idx="41">
                  <c:v>P61</c:v>
                </c:pt>
                <c:pt idx="42">
                  <c:v>P62</c:v>
                </c:pt>
                <c:pt idx="43">
                  <c:v>P63</c:v>
                </c:pt>
                <c:pt idx="44">
                  <c:v>P64</c:v>
                </c:pt>
                <c:pt idx="45">
                  <c:v>P65</c:v>
                </c:pt>
                <c:pt idx="46">
                  <c:v>P66</c:v>
                </c:pt>
                <c:pt idx="47">
                  <c:v>P67</c:v>
                </c:pt>
                <c:pt idx="48">
                  <c:v>P68</c:v>
                </c:pt>
                <c:pt idx="49">
                  <c:v>P69</c:v>
                </c:pt>
                <c:pt idx="50">
                  <c:v>P70</c:v>
                </c:pt>
                <c:pt idx="51">
                  <c:v>P71</c:v>
                </c:pt>
                <c:pt idx="52">
                  <c:v>P72</c:v>
                </c:pt>
                <c:pt idx="53">
                  <c:v>P73</c:v>
                </c:pt>
                <c:pt idx="54">
                  <c:v>P74</c:v>
                </c:pt>
                <c:pt idx="55">
                  <c:v>P75</c:v>
                </c:pt>
                <c:pt idx="56">
                  <c:v>P76</c:v>
                </c:pt>
                <c:pt idx="57">
                  <c:v>P77</c:v>
                </c:pt>
                <c:pt idx="58">
                  <c:v>P78</c:v>
                </c:pt>
                <c:pt idx="59">
                  <c:v>P79</c:v>
                </c:pt>
                <c:pt idx="60">
                  <c:v>P80</c:v>
                </c:pt>
                <c:pt idx="61">
                  <c:v>P81</c:v>
                </c:pt>
                <c:pt idx="62">
                  <c:v>P82</c:v>
                </c:pt>
                <c:pt idx="63">
                  <c:v>P83</c:v>
                </c:pt>
                <c:pt idx="64">
                  <c:v>P84</c:v>
                </c:pt>
                <c:pt idx="65">
                  <c:v>P85</c:v>
                </c:pt>
                <c:pt idx="66">
                  <c:v>P86</c:v>
                </c:pt>
                <c:pt idx="67">
                  <c:v>P87</c:v>
                </c:pt>
                <c:pt idx="68">
                  <c:v>P88</c:v>
                </c:pt>
                <c:pt idx="69">
                  <c:v>P89</c:v>
                </c:pt>
                <c:pt idx="70">
                  <c:v>P90</c:v>
                </c:pt>
                <c:pt idx="71">
                  <c:v>P91</c:v>
                </c:pt>
                <c:pt idx="72">
                  <c:v>P92</c:v>
                </c:pt>
                <c:pt idx="73">
                  <c:v>P93</c:v>
                </c:pt>
                <c:pt idx="74">
                  <c:v>P94</c:v>
                </c:pt>
                <c:pt idx="75">
                  <c:v>P95</c:v>
                </c:pt>
                <c:pt idx="76">
                  <c:v>P96</c:v>
                </c:pt>
                <c:pt idx="77">
                  <c:v>P97</c:v>
                </c:pt>
                <c:pt idx="78">
                  <c:v>P98</c:v>
                </c:pt>
                <c:pt idx="80">
                  <c:v>P99</c:v>
                </c:pt>
                <c:pt idx="81">
                  <c:v>P99,1</c:v>
                </c:pt>
                <c:pt idx="82">
                  <c:v>P99,2</c:v>
                </c:pt>
                <c:pt idx="83">
                  <c:v>P99,3</c:v>
                </c:pt>
                <c:pt idx="84">
                  <c:v>P99,4</c:v>
                </c:pt>
                <c:pt idx="85">
                  <c:v>P99,5</c:v>
                </c:pt>
                <c:pt idx="86">
                  <c:v>P99,6</c:v>
                </c:pt>
                <c:pt idx="87">
                  <c:v>P99,7</c:v>
                </c:pt>
                <c:pt idx="88">
                  <c:v>P99,8</c:v>
                </c:pt>
                <c:pt idx="90">
                  <c:v>P99,9</c:v>
                </c:pt>
                <c:pt idx="91">
                  <c:v>P99,91</c:v>
                </c:pt>
                <c:pt idx="92">
                  <c:v>P99,92</c:v>
                </c:pt>
                <c:pt idx="93">
                  <c:v>P99,93</c:v>
                </c:pt>
                <c:pt idx="94">
                  <c:v>P99,94</c:v>
                </c:pt>
                <c:pt idx="95">
                  <c:v>P99,95</c:v>
                </c:pt>
                <c:pt idx="96">
                  <c:v>P99,96</c:v>
                </c:pt>
                <c:pt idx="97">
                  <c:v>P99,97</c:v>
                </c:pt>
                <c:pt idx="98">
                  <c:v>P99,98</c:v>
                </c:pt>
                <c:pt idx="100">
                  <c:v>P99,99</c:v>
                </c:pt>
              </c:strCache>
            </c:strRef>
          </c:cat>
          <c:val>
            <c:numRef>
              <c:f>Dataseries!$AO$6:$AO$106</c:f>
              <c:numCache>
                <c:formatCode>0%</c:formatCode>
                <c:ptCount val="101"/>
                <c:pt idx="0">
                  <c:v>7.912386953830719E-2</c:v>
                </c:pt>
                <c:pt idx="1">
                  <c:v>7.7099159359931946E-2</c:v>
                </c:pt>
                <c:pt idx="2">
                  <c:v>7.5815498828887939E-2</c:v>
                </c:pt>
                <c:pt idx="3">
                  <c:v>7.4411399662494659E-2</c:v>
                </c:pt>
                <c:pt idx="4">
                  <c:v>7.4300102889537811E-2</c:v>
                </c:pt>
                <c:pt idx="5">
                  <c:v>7.4539549648761749E-2</c:v>
                </c:pt>
                <c:pt idx="6">
                  <c:v>7.4382737278938293E-2</c:v>
                </c:pt>
                <c:pt idx="7">
                  <c:v>7.4990294873714447E-2</c:v>
                </c:pt>
                <c:pt idx="8">
                  <c:v>7.4522703886032104E-2</c:v>
                </c:pt>
                <c:pt idx="9">
                  <c:v>7.5079344213008881E-2</c:v>
                </c:pt>
                <c:pt idx="10">
                  <c:v>7.4987590312957764E-2</c:v>
                </c:pt>
                <c:pt idx="11">
                  <c:v>7.5220592319965363E-2</c:v>
                </c:pt>
                <c:pt idx="12">
                  <c:v>7.5402364134788513E-2</c:v>
                </c:pt>
                <c:pt idx="13">
                  <c:v>7.5202606618404388E-2</c:v>
                </c:pt>
                <c:pt idx="14">
                  <c:v>7.5547628104686737E-2</c:v>
                </c:pt>
                <c:pt idx="15">
                  <c:v>7.6074853539466858E-2</c:v>
                </c:pt>
                <c:pt idx="16">
                  <c:v>7.6830588281154633E-2</c:v>
                </c:pt>
                <c:pt idx="17">
                  <c:v>7.82037153840065E-2</c:v>
                </c:pt>
                <c:pt idx="18">
                  <c:v>7.9480059444904327E-2</c:v>
                </c:pt>
                <c:pt idx="19">
                  <c:v>8.1363700330257416E-2</c:v>
                </c:pt>
                <c:pt idx="20">
                  <c:v>8.3126157522201538E-2</c:v>
                </c:pt>
                <c:pt idx="21">
                  <c:v>8.5631147027015686E-2</c:v>
                </c:pt>
                <c:pt idx="22">
                  <c:v>8.7993316352367401E-2</c:v>
                </c:pt>
                <c:pt idx="23">
                  <c:v>9.0075276792049408E-2</c:v>
                </c:pt>
                <c:pt idx="24">
                  <c:v>9.1807939112186432E-2</c:v>
                </c:pt>
                <c:pt idx="25">
                  <c:v>9.316273033618927E-2</c:v>
                </c:pt>
                <c:pt idx="26">
                  <c:v>9.4156242907047272E-2</c:v>
                </c:pt>
                <c:pt idx="27">
                  <c:v>9.5164678990840912E-2</c:v>
                </c:pt>
                <c:pt idx="28">
                  <c:v>9.5658257603645325E-2</c:v>
                </c:pt>
                <c:pt idx="29">
                  <c:v>9.6135705709457397E-2</c:v>
                </c:pt>
                <c:pt idx="30">
                  <c:v>9.6516221761703491E-2</c:v>
                </c:pt>
                <c:pt idx="31">
                  <c:v>9.7172737121582031E-2</c:v>
                </c:pt>
                <c:pt idx="32">
                  <c:v>9.7361646592617035E-2</c:v>
                </c:pt>
                <c:pt idx="33">
                  <c:v>9.7557470202445984E-2</c:v>
                </c:pt>
                <c:pt idx="34">
                  <c:v>9.7382180392742157E-2</c:v>
                </c:pt>
                <c:pt idx="35">
                  <c:v>9.7064487636089325E-2</c:v>
                </c:pt>
                <c:pt idx="36">
                  <c:v>9.5833241939544678E-2</c:v>
                </c:pt>
                <c:pt idx="37">
                  <c:v>9.4522908329963684E-2</c:v>
                </c:pt>
                <c:pt idx="38">
                  <c:v>9.2985808849334717E-2</c:v>
                </c:pt>
                <c:pt idx="39">
                  <c:v>9.1405719518661499E-2</c:v>
                </c:pt>
                <c:pt idx="40">
                  <c:v>8.9659258723258972E-2</c:v>
                </c:pt>
                <c:pt idx="41">
                  <c:v>8.8258951902389526E-2</c:v>
                </c:pt>
                <c:pt idx="42">
                  <c:v>8.7074674665927887E-2</c:v>
                </c:pt>
                <c:pt idx="43">
                  <c:v>8.581862598657608E-2</c:v>
                </c:pt>
                <c:pt idx="44">
                  <c:v>8.441510796546936E-2</c:v>
                </c:pt>
                <c:pt idx="45">
                  <c:v>8.2816377282142639E-2</c:v>
                </c:pt>
                <c:pt idx="46">
                  <c:v>8.1002466380596161E-2</c:v>
                </c:pt>
                <c:pt idx="47">
                  <c:v>7.888687402009964E-2</c:v>
                </c:pt>
                <c:pt idx="48">
                  <c:v>7.6757714152336121E-2</c:v>
                </c:pt>
                <c:pt idx="49">
                  <c:v>7.4459567666053772E-2</c:v>
                </c:pt>
                <c:pt idx="50">
                  <c:v>7.241387665271759E-2</c:v>
                </c:pt>
                <c:pt idx="51">
                  <c:v>7.0713646709918976E-2</c:v>
                </c:pt>
                <c:pt idx="52">
                  <c:v>6.9274157285690308E-2</c:v>
                </c:pt>
                <c:pt idx="53">
                  <c:v>6.7868553102016449E-2</c:v>
                </c:pt>
                <c:pt idx="54">
                  <c:v>6.6670157015323639E-2</c:v>
                </c:pt>
                <c:pt idx="55">
                  <c:v>6.5361984074115753E-2</c:v>
                </c:pt>
                <c:pt idx="56">
                  <c:v>6.4167298376560211E-2</c:v>
                </c:pt>
                <c:pt idx="57">
                  <c:v>6.2939643859863281E-2</c:v>
                </c:pt>
                <c:pt idx="58">
                  <c:v>6.1828143894672394E-2</c:v>
                </c:pt>
                <c:pt idx="59">
                  <c:v>6.0854252427816391E-2</c:v>
                </c:pt>
                <c:pt idx="60">
                  <c:v>6.0297425836324692E-2</c:v>
                </c:pt>
                <c:pt idx="61">
                  <c:v>6.0048583894968033E-2</c:v>
                </c:pt>
                <c:pt idx="62">
                  <c:v>6.0068465769290924E-2</c:v>
                </c:pt>
                <c:pt idx="63">
                  <c:v>6.0094032436609268E-2</c:v>
                </c:pt>
                <c:pt idx="64">
                  <c:v>6.0061786323785782E-2</c:v>
                </c:pt>
                <c:pt idx="65">
                  <c:v>5.973464623093605E-2</c:v>
                </c:pt>
                <c:pt idx="66">
                  <c:v>5.9027291834354401E-2</c:v>
                </c:pt>
                <c:pt idx="67">
                  <c:v>5.7856127619743347E-2</c:v>
                </c:pt>
                <c:pt idx="68">
                  <c:v>5.6271988898515701E-2</c:v>
                </c:pt>
                <c:pt idx="69">
                  <c:v>5.4541490972042084E-2</c:v>
                </c:pt>
                <c:pt idx="70">
                  <c:v>5.2701409906148911E-2</c:v>
                </c:pt>
                <c:pt idx="71">
                  <c:v>5.1638539880514145E-2</c:v>
                </c:pt>
                <c:pt idx="72">
                  <c:v>5.1053665578365326E-2</c:v>
                </c:pt>
                <c:pt idx="73">
                  <c:v>5.0766218453645706E-2</c:v>
                </c:pt>
                <c:pt idx="74">
                  <c:v>5.0343085080385208E-2</c:v>
                </c:pt>
                <c:pt idx="75">
                  <c:v>4.8790652304887772E-2</c:v>
                </c:pt>
                <c:pt idx="76">
                  <c:v>4.6546723693609238E-2</c:v>
                </c:pt>
                <c:pt idx="77">
                  <c:v>4.5066017657518387E-2</c:v>
                </c:pt>
                <c:pt idx="78">
                  <c:v>4.1726846247911453E-2</c:v>
                </c:pt>
                <c:pt idx="80">
                  <c:v>3.7564374506473541E-2</c:v>
                </c:pt>
                <c:pt idx="81">
                  <c:v>3.6951761692762375E-2</c:v>
                </c:pt>
                <c:pt idx="82">
                  <c:v>3.6316785961389542E-2</c:v>
                </c:pt>
                <c:pt idx="83">
                  <c:v>3.5589594393968582E-2</c:v>
                </c:pt>
                <c:pt idx="84">
                  <c:v>3.4567918628454208E-2</c:v>
                </c:pt>
                <c:pt idx="85">
                  <c:v>3.2985106110572815E-2</c:v>
                </c:pt>
                <c:pt idx="86">
                  <c:v>3.0798362568020821E-2</c:v>
                </c:pt>
                <c:pt idx="87">
                  <c:v>2.8137302026152611E-2</c:v>
                </c:pt>
                <c:pt idx="88">
                  <c:v>2.5321515277028084E-2</c:v>
                </c:pt>
                <c:pt idx="90">
                  <c:v>2.3751635104417801E-2</c:v>
                </c:pt>
                <c:pt idx="91">
                  <c:v>2.3340011015534401E-2</c:v>
                </c:pt>
                <c:pt idx="92">
                  <c:v>2.2850614041090012E-2</c:v>
                </c:pt>
                <c:pt idx="93">
                  <c:v>2.221907302737236E-2</c:v>
                </c:pt>
                <c:pt idx="94">
                  <c:v>2.139928936958313E-2</c:v>
                </c:pt>
                <c:pt idx="95">
                  <c:v>2.0482372492551804E-2</c:v>
                </c:pt>
                <c:pt idx="96">
                  <c:v>1.9698649644851685E-2</c:v>
                </c:pt>
                <c:pt idx="97">
                  <c:v>1.9479362294077873E-2</c:v>
                </c:pt>
                <c:pt idx="98">
                  <c:v>2.0197702571749687E-2</c:v>
                </c:pt>
                <c:pt idx="100">
                  <c:v>2.0443545654416084E-2</c:v>
                </c:pt>
              </c:numCache>
            </c:numRef>
          </c:val>
          <c:smooth val="0"/>
          <c:extLst xmlns:c16r2="http://schemas.microsoft.com/office/drawing/2015/06/chart">
            <c:ext xmlns:c16="http://schemas.microsoft.com/office/drawing/2014/chart" uri="{C3380CC4-5D6E-409C-BE32-E72D297353CC}">
              <c16:uniqueId val="{00000000-2B0D-4EDE-8F8E-8F812B58E12D}"/>
            </c:ext>
          </c:extLst>
        </c:ser>
        <c:ser>
          <c:idx val="1"/>
          <c:order val="2"/>
          <c:tx>
            <c:v>1983-2014</c:v>
          </c:tx>
          <c:spPr>
            <a:ln>
              <a:solidFill>
                <a:schemeClr val="accent3"/>
              </a:solidFill>
            </a:ln>
          </c:spPr>
          <c:marker>
            <c:spPr>
              <a:solidFill>
                <a:schemeClr val="accent3"/>
              </a:solidFill>
              <a:ln>
                <a:solidFill>
                  <a:schemeClr val="accent3"/>
                </a:solidFill>
              </a:ln>
            </c:spPr>
          </c:marker>
          <c:cat>
            <c:strRef>
              <c:f>Dataseries!$AF$6:$AF$106</c:f>
              <c:strCache>
                <c:ptCount val="101"/>
                <c:pt idx="0">
                  <c:v>P20</c:v>
                </c:pt>
                <c:pt idx="1">
                  <c:v>P21</c:v>
                </c:pt>
                <c:pt idx="2">
                  <c:v>P22</c:v>
                </c:pt>
                <c:pt idx="3">
                  <c:v>P23</c:v>
                </c:pt>
                <c:pt idx="4">
                  <c:v>P24</c:v>
                </c:pt>
                <c:pt idx="5">
                  <c:v>P25</c:v>
                </c:pt>
                <c:pt idx="6">
                  <c:v>P26</c:v>
                </c:pt>
                <c:pt idx="7">
                  <c:v>P27</c:v>
                </c:pt>
                <c:pt idx="8">
                  <c:v>P28</c:v>
                </c:pt>
                <c:pt idx="9">
                  <c:v>P29</c:v>
                </c:pt>
                <c:pt idx="10">
                  <c:v>P30</c:v>
                </c:pt>
                <c:pt idx="11">
                  <c:v>P31</c:v>
                </c:pt>
                <c:pt idx="12">
                  <c:v>P32</c:v>
                </c:pt>
                <c:pt idx="13">
                  <c:v>P33</c:v>
                </c:pt>
                <c:pt idx="14">
                  <c:v>P34</c:v>
                </c:pt>
                <c:pt idx="15">
                  <c:v>P35</c:v>
                </c:pt>
                <c:pt idx="16">
                  <c:v>P36</c:v>
                </c:pt>
                <c:pt idx="17">
                  <c:v>P37</c:v>
                </c:pt>
                <c:pt idx="18">
                  <c:v>P38</c:v>
                </c:pt>
                <c:pt idx="19">
                  <c:v>P39</c:v>
                </c:pt>
                <c:pt idx="20">
                  <c:v>P40</c:v>
                </c:pt>
                <c:pt idx="21">
                  <c:v>P41</c:v>
                </c:pt>
                <c:pt idx="22">
                  <c:v>P42</c:v>
                </c:pt>
                <c:pt idx="23">
                  <c:v>P43</c:v>
                </c:pt>
                <c:pt idx="24">
                  <c:v>P44</c:v>
                </c:pt>
                <c:pt idx="25">
                  <c:v>P45</c:v>
                </c:pt>
                <c:pt idx="26">
                  <c:v>P46</c:v>
                </c:pt>
                <c:pt idx="27">
                  <c:v>P47</c:v>
                </c:pt>
                <c:pt idx="28">
                  <c:v>P48</c:v>
                </c:pt>
                <c:pt idx="29">
                  <c:v>P49</c:v>
                </c:pt>
                <c:pt idx="30">
                  <c:v>P50</c:v>
                </c:pt>
                <c:pt idx="31">
                  <c:v>P51</c:v>
                </c:pt>
                <c:pt idx="32">
                  <c:v>P52</c:v>
                </c:pt>
                <c:pt idx="33">
                  <c:v>P53</c:v>
                </c:pt>
                <c:pt idx="34">
                  <c:v>P54</c:v>
                </c:pt>
                <c:pt idx="35">
                  <c:v>P55</c:v>
                </c:pt>
                <c:pt idx="36">
                  <c:v>P56</c:v>
                </c:pt>
                <c:pt idx="37">
                  <c:v>P57</c:v>
                </c:pt>
                <c:pt idx="38">
                  <c:v>P58</c:v>
                </c:pt>
                <c:pt idx="39">
                  <c:v>P59</c:v>
                </c:pt>
                <c:pt idx="40">
                  <c:v>P60</c:v>
                </c:pt>
                <c:pt idx="41">
                  <c:v>P61</c:v>
                </c:pt>
                <c:pt idx="42">
                  <c:v>P62</c:v>
                </c:pt>
                <c:pt idx="43">
                  <c:v>P63</c:v>
                </c:pt>
                <c:pt idx="44">
                  <c:v>P64</c:v>
                </c:pt>
                <c:pt idx="45">
                  <c:v>P65</c:v>
                </c:pt>
                <c:pt idx="46">
                  <c:v>P66</c:v>
                </c:pt>
                <c:pt idx="47">
                  <c:v>P67</c:v>
                </c:pt>
                <c:pt idx="48">
                  <c:v>P68</c:v>
                </c:pt>
                <c:pt idx="49">
                  <c:v>P69</c:v>
                </c:pt>
                <c:pt idx="50">
                  <c:v>P70</c:v>
                </c:pt>
                <c:pt idx="51">
                  <c:v>P71</c:v>
                </c:pt>
                <c:pt idx="52">
                  <c:v>P72</c:v>
                </c:pt>
                <c:pt idx="53">
                  <c:v>P73</c:v>
                </c:pt>
                <c:pt idx="54">
                  <c:v>P74</c:v>
                </c:pt>
                <c:pt idx="55">
                  <c:v>P75</c:v>
                </c:pt>
                <c:pt idx="56">
                  <c:v>P76</c:v>
                </c:pt>
                <c:pt idx="57">
                  <c:v>P77</c:v>
                </c:pt>
                <c:pt idx="58">
                  <c:v>P78</c:v>
                </c:pt>
                <c:pt idx="59">
                  <c:v>P79</c:v>
                </c:pt>
                <c:pt idx="60">
                  <c:v>P80</c:v>
                </c:pt>
                <c:pt idx="61">
                  <c:v>P81</c:v>
                </c:pt>
                <c:pt idx="62">
                  <c:v>P82</c:v>
                </c:pt>
                <c:pt idx="63">
                  <c:v>P83</c:v>
                </c:pt>
                <c:pt idx="64">
                  <c:v>P84</c:v>
                </c:pt>
                <c:pt idx="65">
                  <c:v>P85</c:v>
                </c:pt>
                <c:pt idx="66">
                  <c:v>P86</c:v>
                </c:pt>
                <c:pt idx="67">
                  <c:v>P87</c:v>
                </c:pt>
                <c:pt idx="68">
                  <c:v>P88</c:v>
                </c:pt>
                <c:pt idx="69">
                  <c:v>P89</c:v>
                </c:pt>
                <c:pt idx="70">
                  <c:v>P90</c:v>
                </c:pt>
                <c:pt idx="71">
                  <c:v>P91</c:v>
                </c:pt>
                <c:pt idx="72">
                  <c:v>P92</c:v>
                </c:pt>
                <c:pt idx="73">
                  <c:v>P93</c:v>
                </c:pt>
                <c:pt idx="74">
                  <c:v>P94</c:v>
                </c:pt>
                <c:pt idx="75">
                  <c:v>P95</c:v>
                </c:pt>
                <c:pt idx="76">
                  <c:v>P96</c:v>
                </c:pt>
                <c:pt idx="77">
                  <c:v>P97</c:v>
                </c:pt>
                <c:pt idx="78">
                  <c:v>P98</c:v>
                </c:pt>
                <c:pt idx="80">
                  <c:v>P99</c:v>
                </c:pt>
                <c:pt idx="81">
                  <c:v>P99,1</c:v>
                </c:pt>
                <c:pt idx="82">
                  <c:v>P99,2</c:v>
                </c:pt>
                <c:pt idx="83">
                  <c:v>P99,3</c:v>
                </c:pt>
                <c:pt idx="84">
                  <c:v>P99,4</c:v>
                </c:pt>
                <c:pt idx="85">
                  <c:v>P99,5</c:v>
                </c:pt>
                <c:pt idx="86">
                  <c:v>P99,6</c:v>
                </c:pt>
                <c:pt idx="87">
                  <c:v>P99,7</c:v>
                </c:pt>
                <c:pt idx="88">
                  <c:v>P99,8</c:v>
                </c:pt>
                <c:pt idx="90">
                  <c:v>P99,9</c:v>
                </c:pt>
                <c:pt idx="91">
                  <c:v>P99,91</c:v>
                </c:pt>
                <c:pt idx="92">
                  <c:v>P99,92</c:v>
                </c:pt>
                <c:pt idx="93">
                  <c:v>P99,93</c:v>
                </c:pt>
                <c:pt idx="94">
                  <c:v>P99,94</c:v>
                </c:pt>
                <c:pt idx="95">
                  <c:v>P99,95</c:v>
                </c:pt>
                <c:pt idx="96">
                  <c:v>P99,96</c:v>
                </c:pt>
                <c:pt idx="97">
                  <c:v>P99,97</c:v>
                </c:pt>
                <c:pt idx="98">
                  <c:v>P99,98</c:v>
                </c:pt>
                <c:pt idx="100">
                  <c:v>P99,99</c:v>
                </c:pt>
              </c:strCache>
            </c:strRef>
          </c:cat>
          <c:val>
            <c:numRef>
              <c:f>Dataseries!$AP$6:$AP$106</c:f>
              <c:numCache>
                <c:formatCode>0%</c:formatCode>
                <c:ptCount val="101"/>
                <c:pt idx="0">
                  <c:v>-2.8063352219760418E-3</c:v>
                </c:pt>
                <c:pt idx="1">
                  <c:v>-2.2178012295626104E-4</c:v>
                </c:pt>
                <c:pt idx="2">
                  <c:v>2.0895099733024836E-3</c:v>
                </c:pt>
                <c:pt idx="3">
                  <c:v>3.7927248049527407E-3</c:v>
                </c:pt>
                <c:pt idx="4">
                  <c:v>4.7784345224499702E-3</c:v>
                </c:pt>
                <c:pt idx="5">
                  <c:v>5.1366398110985756E-3</c:v>
                </c:pt>
                <c:pt idx="6">
                  <c:v>5.0256741233170033E-3</c:v>
                </c:pt>
                <c:pt idx="7">
                  <c:v>4.6743415296077728E-3</c:v>
                </c:pt>
                <c:pt idx="8">
                  <c:v>4.4293105602264404E-3</c:v>
                </c:pt>
                <c:pt idx="9">
                  <c:v>4.7035920433700085E-3</c:v>
                </c:pt>
                <c:pt idx="10">
                  <c:v>5.8705173432826996E-3</c:v>
                </c:pt>
                <c:pt idx="11">
                  <c:v>7.9316459596157074E-3</c:v>
                </c:pt>
                <c:pt idx="12">
                  <c:v>1.0450242087244987E-2</c:v>
                </c:pt>
                <c:pt idx="13">
                  <c:v>1.3095720671117306E-2</c:v>
                </c:pt>
                <c:pt idx="14">
                  <c:v>1.5608499757945538E-2</c:v>
                </c:pt>
                <c:pt idx="15">
                  <c:v>1.7822971567511559E-2</c:v>
                </c:pt>
                <c:pt idx="16">
                  <c:v>1.9629636779427528E-2</c:v>
                </c:pt>
                <c:pt idx="17">
                  <c:v>2.0989857614040375E-2</c:v>
                </c:pt>
                <c:pt idx="18">
                  <c:v>2.1873878315091133E-2</c:v>
                </c:pt>
                <c:pt idx="19">
                  <c:v>2.2317200899124146E-2</c:v>
                </c:pt>
                <c:pt idx="20">
                  <c:v>2.2376861423254013E-2</c:v>
                </c:pt>
                <c:pt idx="21">
                  <c:v>2.2229375317692757E-2</c:v>
                </c:pt>
                <c:pt idx="22">
                  <c:v>2.2092729806900024E-2</c:v>
                </c:pt>
                <c:pt idx="23">
                  <c:v>2.2112727165222168E-2</c:v>
                </c:pt>
                <c:pt idx="24">
                  <c:v>2.2355249151587486E-2</c:v>
                </c:pt>
                <c:pt idx="25">
                  <c:v>2.2846339270472527E-2</c:v>
                </c:pt>
                <c:pt idx="26">
                  <c:v>2.3555157706141472E-2</c:v>
                </c:pt>
                <c:pt idx="27">
                  <c:v>2.4410685524344444E-2</c:v>
                </c:pt>
                <c:pt idx="28">
                  <c:v>2.5282470509409904E-2</c:v>
                </c:pt>
                <c:pt idx="29">
                  <c:v>2.5962112471461296E-2</c:v>
                </c:pt>
                <c:pt idx="30">
                  <c:v>2.6191564276814461E-2</c:v>
                </c:pt>
                <c:pt idx="31">
                  <c:v>2.5954987853765488E-2</c:v>
                </c:pt>
                <c:pt idx="32">
                  <c:v>2.5509512051939964E-2</c:v>
                </c:pt>
                <c:pt idx="33">
                  <c:v>2.5087758898735046E-2</c:v>
                </c:pt>
                <c:pt idx="34">
                  <c:v>2.4860439822077751E-2</c:v>
                </c:pt>
                <c:pt idx="35">
                  <c:v>2.4927001446485519E-2</c:v>
                </c:pt>
                <c:pt idx="36">
                  <c:v>2.5322925299406052E-2</c:v>
                </c:pt>
                <c:pt idx="37">
                  <c:v>2.5995979085564613E-2</c:v>
                </c:pt>
                <c:pt idx="38">
                  <c:v>2.6799470186233521E-2</c:v>
                </c:pt>
                <c:pt idx="39">
                  <c:v>2.7465008199214935E-2</c:v>
                </c:pt>
                <c:pt idx="40">
                  <c:v>2.7615178376436234E-2</c:v>
                </c:pt>
                <c:pt idx="41">
                  <c:v>2.7164703235030174E-2</c:v>
                </c:pt>
                <c:pt idx="42">
                  <c:v>2.6378754526376724E-2</c:v>
                </c:pt>
                <c:pt idx="43">
                  <c:v>2.5532258674502373E-2</c:v>
                </c:pt>
                <c:pt idx="44">
                  <c:v>2.484598197042942E-2</c:v>
                </c:pt>
                <c:pt idx="45">
                  <c:v>2.4483295157551765E-2</c:v>
                </c:pt>
                <c:pt idx="46">
                  <c:v>2.453126385807991E-2</c:v>
                </c:pt>
                <c:pt idx="47">
                  <c:v>2.4984579533338547E-2</c:v>
                </c:pt>
                <c:pt idx="48">
                  <c:v>2.5715844705700874E-2</c:v>
                </c:pt>
                <c:pt idx="49">
                  <c:v>2.6450477540493011E-2</c:v>
                </c:pt>
                <c:pt idx="50">
                  <c:v>2.675887756049633E-2</c:v>
                </c:pt>
                <c:pt idx="51">
                  <c:v>2.6475574821233749E-2</c:v>
                </c:pt>
                <c:pt idx="52">
                  <c:v>2.5815160945057869E-2</c:v>
                </c:pt>
                <c:pt idx="53">
                  <c:v>2.5021761655807495E-2</c:v>
                </c:pt>
                <c:pt idx="54">
                  <c:v>2.4318661540746689E-2</c:v>
                </c:pt>
                <c:pt idx="55">
                  <c:v>2.3894039914011955E-2</c:v>
                </c:pt>
                <c:pt idx="56">
                  <c:v>2.3876825347542763E-2</c:v>
                </c:pt>
                <c:pt idx="57">
                  <c:v>2.4305634200572968E-2</c:v>
                </c:pt>
                <c:pt idx="58">
                  <c:v>2.5083590298891068E-2</c:v>
                </c:pt>
                <c:pt idx="59">
                  <c:v>2.5927204638719559E-2</c:v>
                </c:pt>
                <c:pt idx="60">
                  <c:v>2.6340879499912262E-2</c:v>
                </c:pt>
                <c:pt idx="61">
                  <c:v>2.6068545877933502E-2</c:v>
                </c:pt>
                <c:pt idx="62">
                  <c:v>2.5284765288233757E-2</c:v>
                </c:pt>
                <c:pt idx="63">
                  <c:v>2.4222314357757568E-2</c:v>
                </c:pt>
                <c:pt idx="64">
                  <c:v>2.3140614852309227E-2</c:v>
                </c:pt>
                <c:pt idx="65">
                  <c:v>2.2310899570584297E-2</c:v>
                </c:pt>
                <c:pt idx="66">
                  <c:v>2.1981386467814445E-2</c:v>
                </c:pt>
                <c:pt idx="67">
                  <c:v>2.2306408733129501E-2</c:v>
                </c:pt>
                <c:pt idx="68">
                  <c:v>2.3233640938997269E-2</c:v>
                </c:pt>
                <c:pt idx="69">
                  <c:v>2.434089407324791E-2</c:v>
                </c:pt>
                <c:pt idx="70">
                  <c:v>2.4693971499800682E-2</c:v>
                </c:pt>
                <c:pt idx="71">
                  <c:v>2.3957228288054466E-2</c:v>
                </c:pt>
                <c:pt idx="72">
                  <c:v>2.2966267541050911E-2</c:v>
                </c:pt>
                <c:pt idx="73">
                  <c:v>2.2776540368795395E-2</c:v>
                </c:pt>
                <c:pt idx="74">
                  <c:v>2.3947762325406075E-2</c:v>
                </c:pt>
                <c:pt idx="75">
                  <c:v>2.5100922212004662E-2</c:v>
                </c:pt>
                <c:pt idx="76">
                  <c:v>2.469925582408905E-2</c:v>
                </c:pt>
                <c:pt idx="77">
                  <c:v>2.3996178060770035E-2</c:v>
                </c:pt>
                <c:pt idx="78">
                  <c:v>2.779560349881649E-2</c:v>
                </c:pt>
                <c:pt idx="80">
                  <c:v>3.275066614151001E-2</c:v>
                </c:pt>
                <c:pt idx="81">
                  <c:v>3.3817734569311142E-2</c:v>
                </c:pt>
                <c:pt idx="82">
                  <c:v>3.4817863255739212E-2</c:v>
                </c:pt>
                <c:pt idx="83">
                  <c:v>3.5753581672906876E-2</c:v>
                </c:pt>
                <c:pt idx="84">
                  <c:v>3.6630347371101379E-2</c:v>
                </c:pt>
                <c:pt idx="85">
                  <c:v>3.7462044507265091E-2</c:v>
                </c:pt>
                <c:pt idx="86">
                  <c:v>3.8288719952106476E-2</c:v>
                </c:pt>
                <c:pt idx="87">
                  <c:v>3.9237849414348602E-2</c:v>
                </c:pt>
                <c:pt idx="88">
                  <c:v>4.0787398815155029E-2</c:v>
                </c:pt>
                <c:pt idx="90">
                  <c:v>4.2161311954259872E-2</c:v>
                </c:pt>
                <c:pt idx="91">
                  <c:v>4.2529895901679993E-2</c:v>
                </c:pt>
                <c:pt idx="92">
                  <c:v>4.291810467839241E-2</c:v>
                </c:pt>
                <c:pt idx="93">
                  <c:v>4.3329354375600815E-2</c:v>
                </c:pt>
                <c:pt idx="94">
                  <c:v>4.3768934905529022E-2</c:v>
                </c:pt>
                <c:pt idx="95">
                  <c:v>4.4243965297937393E-2</c:v>
                </c:pt>
                <c:pt idx="96">
                  <c:v>4.4765517115592957E-2</c:v>
                </c:pt>
                <c:pt idx="97">
                  <c:v>4.5352544635534286E-2</c:v>
                </c:pt>
                <c:pt idx="98">
                  <c:v>4.6043898910284042E-2</c:v>
                </c:pt>
                <c:pt idx="100">
                  <c:v>4.6873141080141068E-2</c:v>
                </c:pt>
              </c:numCache>
            </c:numRef>
          </c:val>
          <c:smooth val="0"/>
          <c:extLst xmlns:c16r2="http://schemas.microsoft.com/office/drawing/2015/06/chart">
            <c:ext xmlns:c16="http://schemas.microsoft.com/office/drawing/2014/chart" uri="{C3380CC4-5D6E-409C-BE32-E72D297353CC}">
              <c16:uniqueId val="{00000001-2B0D-4EDE-8F8E-8F812B58E12D}"/>
            </c:ext>
          </c:extLst>
        </c:ser>
        <c:ser>
          <c:idx val="3"/>
          <c:order val="3"/>
          <c:tx>
            <c:v>1800-1900</c:v>
          </c:tx>
          <c:val>
            <c:numRef>
              <c:f>Dataseries!$AM$6:$AM$106</c:f>
              <c:numCache>
                <c:formatCode>0%</c:formatCode>
                <c:ptCount val="101"/>
                <c:pt idx="0">
                  <c:v>5.9040696360170841E-3</c:v>
                </c:pt>
                <c:pt idx="1">
                  <c:v>6.4438297413289547E-3</c:v>
                </c:pt>
                <c:pt idx="2">
                  <c:v>6.7780190147459507E-3</c:v>
                </c:pt>
                <c:pt idx="3">
                  <c:v>7.1997861377894878E-3</c:v>
                </c:pt>
                <c:pt idx="4">
                  <c:v>7.5668790377676487E-3</c:v>
                </c:pt>
                <c:pt idx="5">
                  <c:v>7.7382945455610752E-3</c:v>
                </c:pt>
                <c:pt idx="6">
                  <c:v>7.8307203948497772E-3</c:v>
                </c:pt>
                <c:pt idx="7">
                  <c:v>7.8589906916022301E-3</c:v>
                </c:pt>
                <c:pt idx="8">
                  <c:v>7.7328570187091827E-3</c:v>
                </c:pt>
                <c:pt idx="9">
                  <c:v>7.5222603045403957E-3</c:v>
                </c:pt>
                <c:pt idx="10">
                  <c:v>7.139870896935463E-3</c:v>
                </c:pt>
                <c:pt idx="11">
                  <c:v>6.5380171872675419E-3</c:v>
                </c:pt>
                <c:pt idx="12">
                  <c:v>6.0350187122821808E-3</c:v>
                </c:pt>
                <c:pt idx="13">
                  <c:v>5.5279047228395939E-3</c:v>
                </c:pt>
                <c:pt idx="14">
                  <c:v>5.0223274156451225E-3</c:v>
                </c:pt>
                <c:pt idx="15">
                  <c:v>4.5729819685220718E-3</c:v>
                </c:pt>
                <c:pt idx="16">
                  <c:v>4.0825293399393559E-3</c:v>
                </c:pt>
                <c:pt idx="17">
                  <c:v>3.6680949851870537E-3</c:v>
                </c:pt>
                <c:pt idx="18">
                  <c:v>3.192215459421277E-3</c:v>
                </c:pt>
                <c:pt idx="19">
                  <c:v>2.7237152680754662E-3</c:v>
                </c:pt>
                <c:pt idx="20">
                  <c:v>2.3203105665743351E-3</c:v>
                </c:pt>
                <c:pt idx="21">
                  <c:v>1.8648025579750538E-3</c:v>
                </c:pt>
                <c:pt idx="22">
                  <c:v>1.4130264753475785E-3</c:v>
                </c:pt>
                <c:pt idx="23">
                  <c:v>1.0280472924932837E-3</c:v>
                </c:pt>
                <c:pt idx="24">
                  <c:v>7.0656539173796773E-4</c:v>
                </c:pt>
                <c:pt idx="25">
                  <c:v>4.1498671635054052E-4</c:v>
                </c:pt>
                <c:pt idx="26">
                  <c:v>2.8460347675718367E-4</c:v>
                </c:pt>
                <c:pt idx="27">
                  <c:v>3.2040287624113262E-4</c:v>
                </c:pt>
                <c:pt idx="28">
                  <c:v>5.1952979993075132E-4</c:v>
                </c:pt>
                <c:pt idx="29">
                  <c:v>8.2922971341758966E-4</c:v>
                </c:pt>
                <c:pt idx="30">
                  <c:v>1.2333202175796032E-3</c:v>
                </c:pt>
                <c:pt idx="31">
                  <c:v>1.7330549890175462E-3</c:v>
                </c:pt>
                <c:pt idx="32">
                  <c:v>2.2383825853466988E-3</c:v>
                </c:pt>
                <c:pt idx="33">
                  <c:v>2.7455384843051434E-3</c:v>
                </c:pt>
                <c:pt idx="34">
                  <c:v>3.2937610521912575E-3</c:v>
                </c:pt>
                <c:pt idx="35">
                  <c:v>3.8011292926967144E-3</c:v>
                </c:pt>
                <c:pt idx="36">
                  <c:v>4.2518428526818752E-3</c:v>
                </c:pt>
                <c:pt idx="37">
                  <c:v>4.652948584407568E-3</c:v>
                </c:pt>
                <c:pt idx="38">
                  <c:v>5.0206221640110016E-3</c:v>
                </c:pt>
                <c:pt idx="39">
                  <c:v>5.3267464973032475E-3</c:v>
                </c:pt>
                <c:pt idx="40">
                  <c:v>5.5754031054675579E-3</c:v>
                </c:pt>
                <c:pt idx="41">
                  <c:v>5.7325097732245922E-3</c:v>
                </c:pt>
                <c:pt idx="42">
                  <c:v>5.8308998122811317E-3</c:v>
                </c:pt>
                <c:pt idx="43">
                  <c:v>5.8385403826832771E-3</c:v>
                </c:pt>
                <c:pt idx="44">
                  <c:v>5.7857274077832699E-3</c:v>
                </c:pt>
                <c:pt idx="45">
                  <c:v>5.647626705467701E-3</c:v>
                </c:pt>
                <c:pt idx="46">
                  <c:v>5.4346118122339249E-3</c:v>
                </c:pt>
                <c:pt idx="47">
                  <c:v>5.1453341729938984E-3</c:v>
                </c:pt>
                <c:pt idx="48">
                  <c:v>4.7914315946400166E-3</c:v>
                </c:pt>
                <c:pt idx="49">
                  <c:v>4.3991063721477985E-3</c:v>
                </c:pt>
                <c:pt idx="50">
                  <c:v>4.0006674826145172E-3</c:v>
                </c:pt>
                <c:pt idx="51">
                  <c:v>3.6482240539044142E-3</c:v>
                </c:pt>
                <c:pt idx="52">
                  <c:v>3.4105998929589987E-3</c:v>
                </c:pt>
                <c:pt idx="53">
                  <c:v>3.3837587106972933E-3</c:v>
                </c:pt>
                <c:pt idx="54">
                  <c:v>3.5984558053314686E-3</c:v>
                </c:pt>
                <c:pt idx="55">
                  <c:v>3.9969971403479576E-3</c:v>
                </c:pt>
                <c:pt idx="56">
                  <c:v>4.5191259123384953E-3</c:v>
                </c:pt>
                <c:pt idx="57">
                  <c:v>5.0879186019301414E-3</c:v>
                </c:pt>
                <c:pt idx="58">
                  <c:v>5.6688268668949604E-3</c:v>
                </c:pt>
                <c:pt idx="59">
                  <c:v>6.2068188562989235E-3</c:v>
                </c:pt>
                <c:pt idx="60">
                  <c:v>6.6641252487897873E-3</c:v>
                </c:pt>
                <c:pt idx="61">
                  <c:v>7.0355753414332867E-3</c:v>
                </c:pt>
                <c:pt idx="62">
                  <c:v>7.2936937212944031E-3</c:v>
                </c:pt>
                <c:pt idx="63">
                  <c:v>7.4212672188878059E-3</c:v>
                </c:pt>
                <c:pt idx="64">
                  <c:v>7.41239869967103E-3</c:v>
                </c:pt>
                <c:pt idx="65">
                  <c:v>7.2750002145767212E-3</c:v>
                </c:pt>
                <c:pt idx="66">
                  <c:v>7.0046060718595982E-3</c:v>
                </c:pt>
                <c:pt idx="67">
                  <c:v>6.6437302157282829E-3</c:v>
                </c:pt>
                <c:pt idx="68">
                  <c:v>6.2602898105978966E-3</c:v>
                </c:pt>
                <c:pt idx="69">
                  <c:v>6.0417577624320984E-3</c:v>
                </c:pt>
                <c:pt idx="70">
                  <c:v>6.3933278433978558E-3</c:v>
                </c:pt>
                <c:pt idx="71">
                  <c:v>7.5446548871695995E-3</c:v>
                </c:pt>
                <c:pt idx="72">
                  <c:v>8.797486312687397E-3</c:v>
                </c:pt>
                <c:pt idx="73">
                  <c:v>9.1031743213534355E-3</c:v>
                </c:pt>
                <c:pt idx="74">
                  <c:v>8.2785813137888908E-3</c:v>
                </c:pt>
                <c:pt idx="75">
                  <c:v>7.6959519647061825E-3</c:v>
                </c:pt>
                <c:pt idx="76">
                  <c:v>7.8963730484247208E-3</c:v>
                </c:pt>
                <c:pt idx="77">
                  <c:v>7.5768297538161278E-3</c:v>
                </c:pt>
                <c:pt idx="78">
                  <c:v>6.3477321527898312E-3</c:v>
                </c:pt>
                <c:pt idx="80">
                  <c:v>7.253711111843586E-3</c:v>
                </c:pt>
                <c:pt idx="81">
                  <c:v>8.1786355003714561E-3</c:v>
                </c:pt>
                <c:pt idx="82">
                  <c:v>8.8331708684563637E-3</c:v>
                </c:pt>
                <c:pt idx="83">
                  <c:v>8.6872763931751251E-3</c:v>
                </c:pt>
                <c:pt idx="84">
                  <c:v>7.7383886091411114E-3</c:v>
                </c:pt>
                <c:pt idx="85">
                  <c:v>7.1804951876401901E-3</c:v>
                </c:pt>
                <c:pt idx="86">
                  <c:v>8.0614611506462097E-3</c:v>
                </c:pt>
                <c:pt idx="87">
                  <c:v>9.9560357630252838E-3</c:v>
                </c:pt>
                <c:pt idx="88">
                  <c:v>1.0604393668472767E-2</c:v>
                </c:pt>
                <c:pt idx="90">
                  <c:v>1.0135463438928127E-2</c:v>
                </c:pt>
                <c:pt idx="91">
                  <c:v>1.0211949236690998E-2</c:v>
                </c:pt>
                <c:pt idx="92">
                  <c:v>1.0383379645645618E-2</c:v>
                </c:pt>
                <c:pt idx="93">
                  <c:v>1.0617118328809738E-2</c:v>
                </c:pt>
                <c:pt idx="94">
                  <c:v>1.0901152156293392E-2</c:v>
                </c:pt>
                <c:pt idx="95">
                  <c:v>1.124469842761755E-2</c:v>
                </c:pt>
                <c:pt idx="96">
                  <c:v>1.1659091338515282E-2</c:v>
                </c:pt>
                <c:pt idx="97">
                  <c:v>1.2148216366767883E-2</c:v>
                </c:pt>
                <c:pt idx="98">
                  <c:v>1.2629743665456772E-2</c:v>
                </c:pt>
                <c:pt idx="100">
                  <c:v>1.2625506147742271E-2</c:v>
                </c:pt>
              </c:numCache>
            </c:numRef>
          </c:val>
          <c:smooth val="0"/>
        </c:ser>
        <c:dLbls>
          <c:showLegendKey val="0"/>
          <c:showVal val="0"/>
          <c:showCatName val="0"/>
          <c:showSerName val="0"/>
          <c:showPercent val="0"/>
          <c:showBubbleSize val="0"/>
        </c:dLbls>
        <c:marker val="1"/>
        <c:smooth val="0"/>
        <c:axId val="343982048"/>
        <c:axId val="343989664"/>
      </c:lineChart>
      <c:catAx>
        <c:axId val="343982048"/>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5400000" vert="horz"/>
          <a:lstStyle/>
          <a:p>
            <a:pPr>
              <a:defRPr sz="1600" b="0" i="0" u="none" strike="noStrike" baseline="0">
                <a:solidFill>
                  <a:srgbClr val="000000"/>
                </a:solidFill>
                <a:latin typeface="Arial"/>
                <a:ea typeface="Arial"/>
                <a:cs typeface="Arial"/>
              </a:defRPr>
            </a:pPr>
            <a:endParaRPr lang="fr-FR"/>
          </a:p>
        </c:txPr>
        <c:crossAx val="343989664"/>
        <c:crossesAt val="0"/>
        <c:auto val="1"/>
        <c:lblAlgn val="ctr"/>
        <c:lblOffset val="100"/>
        <c:tickLblSkip val="10"/>
        <c:tickMarkSkip val="10"/>
        <c:noMultiLvlLbl val="0"/>
      </c:catAx>
      <c:valAx>
        <c:axId val="343989664"/>
        <c:scaling>
          <c:orientation val="minMax"/>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343982048"/>
        <c:crosses val="autoZero"/>
        <c:crossBetween val="midCat"/>
        <c:majorUnit val="1.0000000000000002E-2"/>
      </c:valAx>
      <c:spPr>
        <a:solidFill>
          <a:srgbClr val="FFFFFF"/>
        </a:solidFill>
        <a:ln w="3175">
          <a:solidFill>
            <a:srgbClr val="000000"/>
          </a:solidFill>
          <a:prstDash val="solid"/>
        </a:ln>
      </c:spPr>
    </c:plotArea>
    <c:legend>
      <c:legendPos val="l"/>
      <c:layout>
        <c:manualLayout>
          <c:xMode val="edge"/>
          <c:yMode val="edge"/>
          <c:x val="0.25853952439087674"/>
          <c:y val="0.33390553836756914"/>
          <c:w val="0.27879336102758229"/>
          <c:h val="0.12576613420792887"/>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A2.</a:t>
            </a:r>
            <a:r>
              <a:rPr lang="fr-FR" sz="1600" baseline="0"/>
              <a:t> Top wealth shares in France, 1800-2014 </a:t>
            </a:r>
            <a:r>
              <a:rPr lang="fr-FR" sz="1200" b="0" baseline="0"/>
              <a:t>(wealth shares, %)</a:t>
            </a:r>
          </a:p>
        </c:rich>
      </c:tx>
      <c:layout>
        <c:manualLayout>
          <c:xMode val="edge"/>
          <c:yMode val="edge"/>
          <c:x val="0.16555183946488297"/>
          <c:y val="2.2583559168925038E-3"/>
        </c:manualLayout>
      </c:layout>
      <c:overlay val="0"/>
      <c:spPr>
        <a:noFill/>
        <a:ln w="25400">
          <a:noFill/>
        </a:ln>
      </c:spPr>
    </c:title>
    <c:autoTitleDeleted val="0"/>
    <c:plotArea>
      <c:layout>
        <c:manualLayout>
          <c:layoutTarget val="inner"/>
          <c:xMode val="edge"/>
          <c:yMode val="edge"/>
          <c:x val="6.5901429963395083E-2"/>
          <c:y val="6.1168725860486953E-2"/>
          <c:w val="0.9033021269498499"/>
          <c:h val="0.84968845357744982"/>
        </c:manualLayout>
      </c:layout>
      <c:lineChart>
        <c:grouping val="standard"/>
        <c:varyColors val="0"/>
        <c:ser>
          <c:idx val="0"/>
          <c:order val="0"/>
          <c:tx>
            <c:v>Top 10-1%</c:v>
          </c:tx>
          <c:spPr>
            <a:ln w="28575">
              <a:solidFill>
                <a:schemeClr val="accent1"/>
              </a:solidFill>
              <a:prstDash val="solid"/>
            </a:ln>
          </c:spPr>
          <c:marker>
            <c:symbol val="diamond"/>
            <c:size val="6"/>
            <c:spPr>
              <a:solidFill>
                <a:schemeClr val="accent1"/>
              </a:solidFill>
              <a:ln w="12700">
                <a:solidFill>
                  <a:schemeClr val="accent1"/>
                </a:solidFill>
                <a:prstDash val="solid"/>
              </a:ln>
            </c:spPr>
          </c:marker>
          <c:cat>
            <c:numRef>
              <c:f>Dataseries!$A$5:$A$220</c:f>
              <c:numCache>
                <c:formatCode>General</c:formatCode>
                <c:ptCount val="216"/>
                <c:pt idx="0">
                  <c:v>1800</c:v>
                </c:pt>
                <c:pt idx="1">
                  <c:v>1801</c:v>
                </c:pt>
                <c:pt idx="2">
                  <c:v>1802</c:v>
                </c:pt>
                <c:pt idx="3">
                  <c:v>1803</c:v>
                </c:pt>
                <c:pt idx="4">
                  <c:v>1804</c:v>
                </c:pt>
                <c:pt idx="5">
                  <c:v>1805</c:v>
                </c:pt>
                <c:pt idx="6">
                  <c:v>1806</c:v>
                </c:pt>
                <c:pt idx="7">
                  <c:v>1807</c:v>
                </c:pt>
                <c:pt idx="8">
                  <c:v>1808</c:v>
                </c:pt>
                <c:pt idx="9">
                  <c:v>1809</c:v>
                </c:pt>
                <c:pt idx="10">
                  <c:v>1810</c:v>
                </c:pt>
                <c:pt idx="11">
                  <c:v>1811</c:v>
                </c:pt>
                <c:pt idx="12">
                  <c:v>1812</c:v>
                </c:pt>
                <c:pt idx="13">
                  <c:v>1813</c:v>
                </c:pt>
                <c:pt idx="14">
                  <c:v>1814</c:v>
                </c:pt>
                <c:pt idx="15">
                  <c:v>1815</c:v>
                </c:pt>
                <c:pt idx="16">
                  <c:v>1816</c:v>
                </c:pt>
                <c:pt idx="17">
                  <c:v>1817</c:v>
                </c:pt>
                <c:pt idx="18">
                  <c:v>1818</c:v>
                </c:pt>
                <c:pt idx="19">
                  <c:v>1819</c:v>
                </c:pt>
                <c:pt idx="20">
                  <c:v>1820</c:v>
                </c:pt>
                <c:pt idx="21">
                  <c:v>1821</c:v>
                </c:pt>
                <c:pt idx="22">
                  <c:v>1822</c:v>
                </c:pt>
                <c:pt idx="23">
                  <c:v>1823</c:v>
                </c:pt>
                <c:pt idx="24">
                  <c:v>1824</c:v>
                </c:pt>
                <c:pt idx="25">
                  <c:v>1825</c:v>
                </c:pt>
                <c:pt idx="26">
                  <c:v>1826</c:v>
                </c:pt>
                <c:pt idx="27">
                  <c:v>1827</c:v>
                </c:pt>
                <c:pt idx="28">
                  <c:v>1828</c:v>
                </c:pt>
                <c:pt idx="29">
                  <c:v>1829</c:v>
                </c:pt>
                <c:pt idx="30">
                  <c:v>1830</c:v>
                </c:pt>
                <c:pt idx="31">
                  <c:v>1831</c:v>
                </c:pt>
                <c:pt idx="32">
                  <c:v>1832</c:v>
                </c:pt>
                <c:pt idx="33">
                  <c:v>1833</c:v>
                </c:pt>
                <c:pt idx="34">
                  <c:v>1834</c:v>
                </c:pt>
                <c:pt idx="35">
                  <c:v>1835</c:v>
                </c:pt>
                <c:pt idx="36">
                  <c:v>1836</c:v>
                </c:pt>
                <c:pt idx="37">
                  <c:v>1837</c:v>
                </c:pt>
                <c:pt idx="38">
                  <c:v>1838</c:v>
                </c:pt>
                <c:pt idx="39">
                  <c:v>1839</c:v>
                </c:pt>
                <c:pt idx="40">
                  <c:v>1840</c:v>
                </c:pt>
                <c:pt idx="41">
                  <c:v>1841</c:v>
                </c:pt>
                <c:pt idx="42">
                  <c:v>1842</c:v>
                </c:pt>
                <c:pt idx="43">
                  <c:v>1843</c:v>
                </c:pt>
                <c:pt idx="44">
                  <c:v>1844</c:v>
                </c:pt>
                <c:pt idx="45">
                  <c:v>1845</c:v>
                </c:pt>
                <c:pt idx="46">
                  <c:v>1846</c:v>
                </c:pt>
                <c:pt idx="47">
                  <c:v>1847</c:v>
                </c:pt>
                <c:pt idx="48">
                  <c:v>1848</c:v>
                </c:pt>
                <c:pt idx="49">
                  <c:v>1849</c:v>
                </c:pt>
                <c:pt idx="50">
                  <c:v>1850</c:v>
                </c:pt>
                <c:pt idx="51">
                  <c:v>1851</c:v>
                </c:pt>
                <c:pt idx="52">
                  <c:v>1852</c:v>
                </c:pt>
                <c:pt idx="53">
                  <c:v>1853</c:v>
                </c:pt>
                <c:pt idx="54">
                  <c:v>1854</c:v>
                </c:pt>
                <c:pt idx="55">
                  <c:v>1855</c:v>
                </c:pt>
                <c:pt idx="56">
                  <c:v>1856</c:v>
                </c:pt>
                <c:pt idx="57">
                  <c:v>1857</c:v>
                </c:pt>
                <c:pt idx="58">
                  <c:v>1858</c:v>
                </c:pt>
                <c:pt idx="59">
                  <c:v>1859</c:v>
                </c:pt>
                <c:pt idx="60">
                  <c:v>1860</c:v>
                </c:pt>
                <c:pt idx="61">
                  <c:v>1861</c:v>
                </c:pt>
                <c:pt idx="62">
                  <c:v>1862</c:v>
                </c:pt>
                <c:pt idx="63">
                  <c:v>1863</c:v>
                </c:pt>
                <c:pt idx="64">
                  <c:v>1864</c:v>
                </c:pt>
                <c:pt idx="65">
                  <c:v>1865</c:v>
                </c:pt>
                <c:pt idx="66">
                  <c:v>1866</c:v>
                </c:pt>
                <c:pt idx="67">
                  <c:v>1867</c:v>
                </c:pt>
                <c:pt idx="68">
                  <c:v>1868</c:v>
                </c:pt>
                <c:pt idx="69">
                  <c:v>1869</c:v>
                </c:pt>
                <c:pt idx="70">
                  <c:v>1870</c:v>
                </c:pt>
                <c:pt idx="71">
                  <c:v>1871</c:v>
                </c:pt>
                <c:pt idx="72">
                  <c:v>1872</c:v>
                </c:pt>
                <c:pt idx="73">
                  <c:v>1873</c:v>
                </c:pt>
                <c:pt idx="74">
                  <c:v>1874</c:v>
                </c:pt>
                <c:pt idx="75">
                  <c:v>1875</c:v>
                </c:pt>
                <c:pt idx="76">
                  <c:v>1876</c:v>
                </c:pt>
                <c:pt idx="77">
                  <c:v>1877</c:v>
                </c:pt>
                <c:pt idx="78">
                  <c:v>1878</c:v>
                </c:pt>
                <c:pt idx="79">
                  <c:v>1879</c:v>
                </c:pt>
                <c:pt idx="80">
                  <c:v>1880</c:v>
                </c:pt>
                <c:pt idx="81">
                  <c:v>1881</c:v>
                </c:pt>
                <c:pt idx="82">
                  <c:v>1882</c:v>
                </c:pt>
                <c:pt idx="83">
                  <c:v>1883</c:v>
                </c:pt>
                <c:pt idx="84">
                  <c:v>1884</c:v>
                </c:pt>
                <c:pt idx="85">
                  <c:v>1885</c:v>
                </c:pt>
                <c:pt idx="86">
                  <c:v>1886</c:v>
                </c:pt>
                <c:pt idx="87">
                  <c:v>1887</c:v>
                </c:pt>
                <c:pt idx="88">
                  <c:v>1888</c:v>
                </c:pt>
                <c:pt idx="89">
                  <c:v>1889</c:v>
                </c:pt>
                <c:pt idx="90">
                  <c:v>1890</c:v>
                </c:pt>
                <c:pt idx="91">
                  <c:v>1891</c:v>
                </c:pt>
                <c:pt idx="92">
                  <c:v>1892</c:v>
                </c:pt>
                <c:pt idx="93">
                  <c:v>1893</c:v>
                </c:pt>
                <c:pt idx="94">
                  <c:v>1894</c:v>
                </c:pt>
                <c:pt idx="95">
                  <c:v>1895</c:v>
                </c:pt>
                <c:pt idx="96">
                  <c:v>1896</c:v>
                </c:pt>
                <c:pt idx="97">
                  <c:v>1897</c:v>
                </c:pt>
                <c:pt idx="98">
                  <c:v>1898</c:v>
                </c:pt>
                <c:pt idx="99">
                  <c:v>1899</c:v>
                </c:pt>
                <c:pt idx="100">
                  <c:v>1900</c:v>
                </c:pt>
                <c:pt idx="101">
                  <c:v>1901</c:v>
                </c:pt>
                <c:pt idx="102">
                  <c:v>1902</c:v>
                </c:pt>
                <c:pt idx="103">
                  <c:v>1903</c:v>
                </c:pt>
                <c:pt idx="104">
                  <c:v>1904</c:v>
                </c:pt>
                <c:pt idx="105">
                  <c:v>1905</c:v>
                </c:pt>
                <c:pt idx="106">
                  <c:v>1906</c:v>
                </c:pt>
                <c:pt idx="107">
                  <c:v>1907</c:v>
                </c:pt>
                <c:pt idx="108">
                  <c:v>1908</c:v>
                </c:pt>
                <c:pt idx="109">
                  <c:v>1909</c:v>
                </c:pt>
                <c:pt idx="110">
                  <c:v>1910</c:v>
                </c:pt>
                <c:pt idx="111">
                  <c:v>1911</c:v>
                </c:pt>
                <c:pt idx="112">
                  <c:v>1912</c:v>
                </c:pt>
                <c:pt idx="113">
                  <c:v>1913</c:v>
                </c:pt>
                <c:pt idx="114">
                  <c:v>1914</c:v>
                </c:pt>
                <c:pt idx="115">
                  <c:v>1915</c:v>
                </c:pt>
                <c:pt idx="116">
                  <c:v>1916</c:v>
                </c:pt>
                <c:pt idx="117">
                  <c:v>1917</c:v>
                </c:pt>
                <c:pt idx="118">
                  <c:v>1918</c:v>
                </c:pt>
                <c:pt idx="119">
                  <c:v>1919</c:v>
                </c:pt>
                <c:pt idx="120">
                  <c:v>1920</c:v>
                </c:pt>
                <c:pt idx="121">
                  <c:v>1921</c:v>
                </c:pt>
                <c:pt idx="122">
                  <c:v>1922</c:v>
                </c:pt>
                <c:pt idx="123">
                  <c:v>1923</c:v>
                </c:pt>
                <c:pt idx="124">
                  <c:v>1924</c:v>
                </c:pt>
                <c:pt idx="125">
                  <c:v>1925</c:v>
                </c:pt>
                <c:pt idx="126">
                  <c:v>1926</c:v>
                </c:pt>
                <c:pt idx="127">
                  <c:v>1927</c:v>
                </c:pt>
                <c:pt idx="128">
                  <c:v>1928</c:v>
                </c:pt>
                <c:pt idx="129">
                  <c:v>1929</c:v>
                </c:pt>
                <c:pt idx="130">
                  <c:v>1930</c:v>
                </c:pt>
                <c:pt idx="131">
                  <c:v>1931</c:v>
                </c:pt>
                <c:pt idx="132">
                  <c:v>1932</c:v>
                </c:pt>
                <c:pt idx="133">
                  <c:v>1933</c:v>
                </c:pt>
                <c:pt idx="134">
                  <c:v>1934</c:v>
                </c:pt>
                <c:pt idx="135">
                  <c:v>1935</c:v>
                </c:pt>
                <c:pt idx="136">
                  <c:v>1936</c:v>
                </c:pt>
                <c:pt idx="137">
                  <c:v>1937</c:v>
                </c:pt>
                <c:pt idx="138">
                  <c:v>1938</c:v>
                </c:pt>
                <c:pt idx="139">
                  <c:v>1939</c:v>
                </c:pt>
                <c:pt idx="140">
                  <c:v>1940</c:v>
                </c:pt>
                <c:pt idx="141">
                  <c:v>1941</c:v>
                </c:pt>
                <c:pt idx="142">
                  <c:v>1942</c:v>
                </c:pt>
                <c:pt idx="143">
                  <c:v>1943</c:v>
                </c:pt>
                <c:pt idx="144">
                  <c:v>1944</c:v>
                </c:pt>
                <c:pt idx="145">
                  <c:v>1945</c:v>
                </c:pt>
                <c:pt idx="146">
                  <c:v>1946</c:v>
                </c:pt>
                <c:pt idx="147">
                  <c:v>1947</c:v>
                </c:pt>
                <c:pt idx="148">
                  <c:v>1948</c:v>
                </c:pt>
                <c:pt idx="149">
                  <c:v>1949</c:v>
                </c:pt>
                <c:pt idx="150">
                  <c:v>1950</c:v>
                </c:pt>
                <c:pt idx="151">
                  <c:v>1951</c:v>
                </c:pt>
                <c:pt idx="152">
                  <c:v>1952</c:v>
                </c:pt>
                <c:pt idx="153">
                  <c:v>1953</c:v>
                </c:pt>
                <c:pt idx="154">
                  <c:v>1954</c:v>
                </c:pt>
                <c:pt idx="155">
                  <c:v>1955</c:v>
                </c:pt>
                <c:pt idx="156">
                  <c:v>1956</c:v>
                </c:pt>
                <c:pt idx="157">
                  <c:v>1957</c:v>
                </c:pt>
                <c:pt idx="158">
                  <c:v>1958</c:v>
                </c:pt>
                <c:pt idx="159">
                  <c:v>1959</c:v>
                </c:pt>
                <c:pt idx="160">
                  <c:v>1960</c:v>
                </c:pt>
                <c:pt idx="161">
                  <c:v>1961</c:v>
                </c:pt>
                <c:pt idx="162">
                  <c:v>1962</c:v>
                </c:pt>
                <c:pt idx="163">
                  <c:v>1963</c:v>
                </c:pt>
                <c:pt idx="164">
                  <c:v>1964</c:v>
                </c:pt>
                <c:pt idx="165">
                  <c:v>1965</c:v>
                </c:pt>
                <c:pt idx="166">
                  <c:v>1966</c:v>
                </c:pt>
                <c:pt idx="167">
                  <c:v>1967</c:v>
                </c:pt>
                <c:pt idx="168">
                  <c:v>1968</c:v>
                </c:pt>
                <c:pt idx="169">
                  <c:v>1969</c:v>
                </c:pt>
                <c:pt idx="170">
                  <c:v>1970</c:v>
                </c:pt>
                <c:pt idx="171">
                  <c:v>1971</c:v>
                </c:pt>
                <c:pt idx="172">
                  <c:v>1972</c:v>
                </c:pt>
                <c:pt idx="173">
                  <c:v>1973</c:v>
                </c:pt>
                <c:pt idx="174">
                  <c:v>1974</c:v>
                </c:pt>
                <c:pt idx="175">
                  <c:v>1975</c:v>
                </c:pt>
                <c:pt idx="176">
                  <c:v>1976</c:v>
                </c:pt>
                <c:pt idx="177">
                  <c:v>1977</c:v>
                </c:pt>
                <c:pt idx="178">
                  <c:v>1978</c:v>
                </c:pt>
                <c:pt idx="179">
                  <c:v>1979</c:v>
                </c:pt>
                <c:pt idx="180">
                  <c:v>1980</c:v>
                </c:pt>
                <c:pt idx="181">
                  <c:v>1981</c:v>
                </c:pt>
                <c:pt idx="182">
                  <c:v>1982</c:v>
                </c:pt>
                <c:pt idx="183">
                  <c:v>1983</c:v>
                </c:pt>
                <c:pt idx="184">
                  <c:v>1984</c:v>
                </c:pt>
                <c:pt idx="185">
                  <c:v>1985</c:v>
                </c:pt>
                <c:pt idx="186">
                  <c:v>1986</c:v>
                </c:pt>
                <c:pt idx="187">
                  <c:v>1987</c:v>
                </c:pt>
                <c:pt idx="188">
                  <c:v>1988</c:v>
                </c:pt>
                <c:pt idx="189">
                  <c:v>1989</c:v>
                </c:pt>
                <c:pt idx="190">
                  <c:v>1990</c:v>
                </c:pt>
                <c:pt idx="191">
                  <c:v>1991</c:v>
                </c:pt>
                <c:pt idx="192">
                  <c:v>1992</c:v>
                </c:pt>
                <c:pt idx="193">
                  <c:v>1993</c:v>
                </c:pt>
                <c:pt idx="194">
                  <c:v>1994</c:v>
                </c:pt>
                <c:pt idx="195">
                  <c:v>1995</c:v>
                </c:pt>
                <c:pt idx="196">
                  <c:v>1996</c:v>
                </c:pt>
                <c:pt idx="197">
                  <c:v>1997</c:v>
                </c:pt>
                <c:pt idx="198">
                  <c:v>1998</c:v>
                </c:pt>
                <c:pt idx="199">
                  <c:v>1999</c:v>
                </c:pt>
                <c:pt idx="200">
                  <c:v>2000</c:v>
                </c:pt>
                <c:pt idx="201">
                  <c:v>2001</c:v>
                </c:pt>
                <c:pt idx="202">
                  <c:v>2002</c:v>
                </c:pt>
                <c:pt idx="203">
                  <c:v>2003</c:v>
                </c:pt>
                <c:pt idx="204">
                  <c:v>2004</c:v>
                </c:pt>
                <c:pt idx="205">
                  <c:v>2005</c:v>
                </c:pt>
                <c:pt idx="206">
                  <c:v>2006</c:v>
                </c:pt>
                <c:pt idx="207">
                  <c:v>2007</c:v>
                </c:pt>
                <c:pt idx="208">
                  <c:v>2008</c:v>
                </c:pt>
                <c:pt idx="209">
                  <c:v>2009</c:v>
                </c:pt>
                <c:pt idx="210">
                  <c:v>2010</c:v>
                </c:pt>
                <c:pt idx="211">
                  <c:v>2011</c:v>
                </c:pt>
                <c:pt idx="212">
                  <c:v>2012</c:v>
                </c:pt>
                <c:pt idx="213">
                  <c:v>2013</c:v>
                </c:pt>
                <c:pt idx="214">
                  <c:v>2014</c:v>
                </c:pt>
                <c:pt idx="215">
                  <c:v>2015</c:v>
                </c:pt>
              </c:numCache>
            </c:numRef>
          </c:cat>
          <c:val>
            <c:numRef>
              <c:f>Dataseries!$G$5:$G$220</c:f>
              <c:numCache>
                <c:formatCode>0%</c:formatCode>
                <c:ptCount val="216"/>
                <c:pt idx="0">
                  <c:v>0.34870269894599915</c:v>
                </c:pt>
                <c:pt idx="10">
                  <c:v>0.3561740517616272</c:v>
                </c:pt>
                <c:pt idx="20">
                  <c:v>0.36078000068664551</c:v>
                </c:pt>
                <c:pt idx="30">
                  <c:v>0.34962989389896393</c:v>
                </c:pt>
                <c:pt idx="40">
                  <c:v>0.34841108322143555</c:v>
                </c:pt>
                <c:pt idx="50">
                  <c:v>0.33507326245307922</c:v>
                </c:pt>
                <c:pt idx="60">
                  <c:v>0.31565338373184204</c:v>
                </c:pt>
                <c:pt idx="70">
                  <c:v>0.34440837800502777</c:v>
                </c:pt>
                <c:pt idx="80">
                  <c:v>0.35776378214359283</c:v>
                </c:pt>
                <c:pt idx="90">
                  <c:v>0.34334802627563477</c:v>
                </c:pt>
                <c:pt idx="102">
                  <c:v>0.31690490245819092</c:v>
                </c:pt>
                <c:pt idx="103">
                  <c:v>0.30698502063751221</c:v>
                </c:pt>
                <c:pt idx="104">
                  <c:v>0.29539179801940918</c:v>
                </c:pt>
                <c:pt idx="105">
                  <c:v>0.29110151529312134</c:v>
                </c:pt>
                <c:pt idx="107">
                  <c:v>0.30566197633743286</c:v>
                </c:pt>
                <c:pt idx="109">
                  <c:v>0.29733681678771973</c:v>
                </c:pt>
                <c:pt idx="110">
                  <c:v>0.30704158544540405</c:v>
                </c:pt>
                <c:pt idx="111">
                  <c:v>0.30028867721557617</c:v>
                </c:pt>
                <c:pt idx="112">
                  <c:v>0.2994542121887207</c:v>
                </c:pt>
                <c:pt idx="113">
                  <c:v>0.30342006683349609</c:v>
                </c:pt>
                <c:pt idx="114">
                  <c:v>0.30343455076217651</c:v>
                </c:pt>
                <c:pt idx="115">
                  <c:v>0.30340790748596191</c:v>
                </c:pt>
                <c:pt idx="116">
                  <c:v>0.30542647838592529</c:v>
                </c:pt>
                <c:pt idx="117">
                  <c:v>0.30738604068756104</c:v>
                </c:pt>
                <c:pt idx="118">
                  <c:v>0.31032842397689819</c:v>
                </c:pt>
                <c:pt idx="119">
                  <c:v>0.3133278489112854</c:v>
                </c:pt>
                <c:pt idx="120">
                  <c:v>0.31834703683853149</c:v>
                </c:pt>
                <c:pt idx="121">
                  <c:v>0.32173547148704529</c:v>
                </c:pt>
                <c:pt idx="122">
                  <c:v>0.32497268915176392</c:v>
                </c:pt>
                <c:pt idx="123">
                  <c:v>0.32753172516822815</c:v>
                </c:pt>
                <c:pt idx="124">
                  <c:v>0.32909068465232849</c:v>
                </c:pt>
                <c:pt idx="125">
                  <c:v>0.33984479308128357</c:v>
                </c:pt>
                <c:pt idx="126">
                  <c:v>0.33351433277130127</c:v>
                </c:pt>
                <c:pt idx="127">
                  <c:v>0.32064121961593628</c:v>
                </c:pt>
                <c:pt idx="129">
                  <c:v>0.31192469596862793</c:v>
                </c:pt>
                <c:pt idx="130">
                  <c:v>0.30619069933891296</c:v>
                </c:pt>
                <c:pt idx="131">
                  <c:v>0.32425329089164734</c:v>
                </c:pt>
                <c:pt idx="132">
                  <c:v>0.33169937133789063</c:v>
                </c:pt>
                <c:pt idx="133">
                  <c:v>0.33522069454193115</c:v>
                </c:pt>
                <c:pt idx="135">
                  <c:v>0.33478593826293945</c:v>
                </c:pt>
                <c:pt idx="136">
                  <c:v>0.33420044183731079</c:v>
                </c:pt>
                <c:pt idx="137">
                  <c:v>0.33744481205940247</c:v>
                </c:pt>
                <c:pt idx="138">
                  <c:v>0.35039159655570984</c:v>
                </c:pt>
                <c:pt idx="139">
                  <c:v>0.35579285025596619</c:v>
                </c:pt>
                <c:pt idx="140">
                  <c:v>0.37622854113578796</c:v>
                </c:pt>
                <c:pt idx="141">
                  <c:v>0.38392665982246399</c:v>
                </c:pt>
                <c:pt idx="142">
                  <c:v>0.38096889853477478</c:v>
                </c:pt>
                <c:pt idx="143">
                  <c:v>0.38337144255638123</c:v>
                </c:pt>
                <c:pt idx="144">
                  <c:v>0.38004884123802185</c:v>
                </c:pt>
                <c:pt idx="145">
                  <c:v>0.38573330640792847</c:v>
                </c:pt>
                <c:pt idx="146">
                  <c:v>0.39048689603805542</c:v>
                </c:pt>
                <c:pt idx="147">
                  <c:v>0.38580504059791565</c:v>
                </c:pt>
                <c:pt idx="148">
                  <c:v>0.3934759795665741</c:v>
                </c:pt>
                <c:pt idx="149">
                  <c:v>0.38255113363265991</c:v>
                </c:pt>
                <c:pt idx="150">
                  <c:v>0.38862320780754089</c:v>
                </c:pt>
                <c:pt idx="151">
                  <c:v>0.37253698706626892</c:v>
                </c:pt>
                <c:pt idx="152">
                  <c:v>0.4027094841003418</c:v>
                </c:pt>
                <c:pt idx="153">
                  <c:v>0.40946120023727417</c:v>
                </c:pt>
                <c:pt idx="154">
                  <c:v>0.40423488616943359</c:v>
                </c:pt>
                <c:pt idx="155">
                  <c:v>0.39490750432014465</c:v>
                </c:pt>
                <c:pt idx="156">
                  <c:v>0.38619610667228699</c:v>
                </c:pt>
                <c:pt idx="157">
                  <c:v>0.37380778789520264</c:v>
                </c:pt>
                <c:pt idx="158">
                  <c:v>0.38043886423110962</c:v>
                </c:pt>
                <c:pt idx="159">
                  <c:v>0.38157352805137634</c:v>
                </c:pt>
                <c:pt idx="160">
                  <c:v>0.39662206172943115</c:v>
                </c:pt>
                <c:pt idx="162">
                  <c:v>0.38592004776000977</c:v>
                </c:pt>
                <c:pt idx="164">
                  <c:v>0.40344443917274475</c:v>
                </c:pt>
                <c:pt idx="165">
                  <c:v>0.39715400338172913</c:v>
                </c:pt>
                <c:pt idx="166">
                  <c:v>0.38941177725791931</c:v>
                </c:pt>
                <c:pt idx="167">
                  <c:v>0.38080534338951111</c:v>
                </c:pt>
                <c:pt idx="168">
                  <c:v>0.36751663684844971</c:v>
                </c:pt>
                <c:pt idx="169">
                  <c:v>0.35427157580852509</c:v>
                </c:pt>
                <c:pt idx="170">
                  <c:v>0.37838286161422729</c:v>
                </c:pt>
                <c:pt idx="171">
                  <c:v>0.37454888224601746</c:v>
                </c:pt>
                <c:pt idx="172">
                  <c:v>0.37319420278072357</c:v>
                </c:pt>
                <c:pt idx="173">
                  <c:v>0.3709503561258316</c:v>
                </c:pt>
                <c:pt idx="174">
                  <c:v>0.36605356633663177</c:v>
                </c:pt>
                <c:pt idx="175">
                  <c:v>0.36247792840003967</c:v>
                </c:pt>
                <c:pt idx="176">
                  <c:v>0.35825316607952118</c:v>
                </c:pt>
                <c:pt idx="177">
                  <c:v>0.35374461114406586</c:v>
                </c:pt>
                <c:pt idx="178">
                  <c:v>0.34863568842411041</c:v>
                </c:pt>
                <c:pt idx="179">
                  <c:v>0.34477032721042633</c:v>
                </c:pt>
                <c:pt idx="180">
                  <c:v>0.34438812732696533</c:v>
                </c:pt>
                <c:pt idx="181">
                  <c:v>0.34234361350536346</c:v>
                </c:pt>
                <c:pt idx="182">
                  <c:v>0.34066617488861084</c:v>
                </c:pt>
                <c:pt idx="183">
                  <c:v>0.34082527458667755</c:v>
                </c:pt>
                <c:pt idx="184">
                  <c:v>0.34171643853187561</c:v>
                </c:pt>
                <c:pt idx="185">
                  <c:v>0.33997571468353271</c:v>
                </c:pt>
                <c:pt idx="186">
                  <c:v>0.33778479695320129</c:v>
                </c:pt>
                <c:pt idx="187">
                  <c:v>0.33440209925174713</c:v>
                </c:pt>
                <c:pt idx="188">
                  <c:v>0.33120270073413849</c:v>
                </c:pt>
                <c:pt idx="189">
                  <c:v>0.33096635341644287</c:v>
                </c:pt>
                <c:pt idx="190">
                  <c:v>0.33089129626750946</c:v>
                </c:pt>
                <c:pt idx="191">
                  <c:v>0.3256266713142395</c:v>
                </c:pt>
                <c:pt idx="192">
                  <c:v>0.33507215976715088</c:v>
                </c:pt>
                <c:pt idx="193">
                  <c:v>0.32423661649227142</c:v>
                </c:pt>
                <c:pt idx="194">
                  <c:v>0.31875535845756531</c:v>
                </c:pt>
                <c:pt idx="195">
                  <c:v>0.31474399566650391</c:v>
                </c:pt>
                <c:pt idx="196">
                  <c:v>0.30686050653457642</c:v>
                </c:pt>
                <c:pt idx="197">
                  <c:v>0.29930299520492554</c:v>
                </c:pt>
                <c:pt idx="198">
                  <c:v>0.29629850387573242</c:v>
                </c:pt>
                <c:pt idx="199">
                  <c:v>0.29040351510047913</c:v>
                </c:pt>
                <c:pt idx="200">
                  <c:v>0.28943958878517151</c:v>
                </c:pt>
                <c:pt idx="201">
                  <c:v>0.29058164358139038</c:v>
                </c:pt>
                <c:pt idx="202">
                  <c:v>0.29203358292579651</c:v>
                </c:pt>
                <c:pt idx="203">
                  <c:v>0.29222574830055237</c:v>
                </c:pt>
                <c:pt idx="204">
                  <c:v>0.29205730557441711</c:v>
                </c:pt>
                <c:pt idx="205">
                  <c:v>0.29861761629581451</c:v>
                </c:pt>
                <c:pt idx="206">
                  <c:v>0.30682584643363953</c:v>
                </c:pt>
                <c:pt idx="207">
                  <c:v>0.31213970482349396</c:v>
                </c:pt>
                <c:pt idx="208">
                  <c:v>0.31610509753227234</c:v>
                </c:pt>
                <c:pt idx="209">
                  <c:v>0.32351522147655487</c:v>
                </c:pt>
                <c:pt idx="210">
                  <c:v>0.32407045364379883</c:v>
                </c:pt>
                <c:pt idx="211">
                  <c:v>0.32098667323589325</c:v>
                </c:pt>
                <c:pt idx="212">
                  <c:v>0.32154349982738495</c:v>
                </c:pt>
                <c:pt idx="213">
                  <c:v>0.31947028636932373</c:v>
                </c:pt>
                <c:pt idx="214">
                  <c:v>0.318976029753685</c:v>
                </c:pt>
              </c:numCache>
            </c:numRef>
          </c:val>
          <c:smooth val="1"/>
        </c:ser>
        <c:ser>
          <c:idx val="1"/>
          <c:order val="1"/>
          <c:tx>
            <c:v>Top 1%</c:v>
          </c:tx>
          <c:marker>
            <c:symbol val="square"/>
            <c:size val="5"/>
          </c:marker>
          <c:val>
            <c:numRef>
              <c:f>Dataseries!$E$5:$E$220</c:f>
              <c:numCache>
                <c:formatCode>0%</c:formatCode>
                <c:ptCount val="216"/>
                <c:pt idx="0">
                  <c:v>0.44135639071464539</c:v>
                </c:pt>
                <c:pt idx="10">
                  <c:v>0.46287554502487183</c:v>
                </c:pt>
                <c:pt idx="20">
                  <c:v>0.47554641962051392</c:v>
                </c:pt>
                <c:pt idx="30">
                  <c:v>0.46227996051311493</c:v>
                </c:pt>
                <c:pt idx="40">
                  <c:v>0.4848385751247406</c:v>
                </c:pt>
                <c:pt idx="50">
                  <c:v>0.51367974281311035</c:v>
                </c:pt>
                <c:pt idx="60">
                  <c:v>0.5041448175907135</c:v>
                </c:pt>
                <c:pt idx="70">
                  <c:v>0.47320891916751862</c:v>
                </c:pt>
                <c:pt idx="80">
                  <c:v>0.47155113518238068</c:v>
                </c:pt>
                <c:pt idx="90">
                  <c:v>0.48942995071411133</c:v>
                </c:pt>
                <c:pt idx="102">
                  <c:v>0.52361208200454712</c:v>
                </c:pt>
                <c:pt idx="103">
                  <c:v>0.54364752769470215</c:v>
                </c:pt>
                <c:pt idx="104">
                  <c:v>0.56326371431350708</c:v>
                </c:pt>
                <c:pt idx="105">
                  <c:v>0.56903207302093506</c:v>
                </c:pt>
                <c:pt idx="107">
                  <c:v>0.54416239261627197</c:v>
                </c:pt>
                <c:pt idx="109">
                  <c:v>0.55371111631393433</c:v>
                </c:pt>
                <c:pt idx="110">
                  <c:v>0.54022610187530518</c:v>
                </c:pt>
                <c:pt idx="111">
                  <c:v>0.55407136678695679</c:v>
                </c:pt>
                <c:pt idx="112">
                  <c:v>0.55299860239028931</c:v>
                </c:pt>
                <c:pt idx="113">
                  <c:v>0.54561007022857666</c:v>
                </c:pt>
                <c:pt idx="114">
                  <c:v>0.54563915729522705</c:v>
                </c:pt>
                <c:pt idx="115">
                  <c:v>0.54002082347869873</c:v>
                </c:pt>
                <c:pt idx="116">
                  <c:v>0.53761017322540283</c:v>
                </c:pt>
                <c:pt idx="117">
                  <c:v>0.5348658561706543</c:v>
                </c:pt>
                <c:pt idx="118">
                  <c:v>0.52808487415313721</c:v>
                </c:pt>
                <c:pt idx="119">
                  <c:v>0.52001339197158813</c:v>
                </c:pt>
                <c:pt idx="120">
                  <c:v>0.50458508729934692</c:v>
                </c:pt>
                <c:pt idx="121">
                  <c:v>0.49396041035652161</c:v>
                </c:pt>
                <c:pt idx="122">
                  <c:v>0.48459905385971069</c:v>
                </c:pt>
                <c:pt idx="123">
                  <c:v>0.4773123562335968</c:v>
                </c:pt>
                <c:pt idx="124">
                  <c:v>0.47426941990852356</c:v>
                </c:pt>
                <c:pt idx="125">
                  <c:v>0.44698676466941833</c:v>
                </c:pt>
                <c:pt idx="126">
                  <c:v>0.45357441902160645</c:v>
                </c:pt>
                <c:pt idx="127">
                  <c:v>0.47740781307220459</c:v>
                </c:pt>
                <c:pt idx="129">
                  <c:v>0.49073213338851929</c:v>
                </c:pt>
                <c:pt idx="130">
                  <c:v>0.49606510996818542</c:v>
                </c:pt>
                <c:pt idx="131">
                  <c:v>0.46331968903541565</c:v>
                </c:pt>
                <c:pt idx="132">
                  <c:v>0.44795596599578857</c:v>
                </c:pt>
                <c:pt idx="133">
                  <c:v>0.44593453407287598</c:v>
                </c:pt>
                <c:pt idx="135">
                  <c:v>0.43745332956314087</c:v>
                </c:pt>
                <c:pt idx="136">
                  <c:v>0.43266689777374268</c:v>
                </c:pt>
                <c:pt idx="137">
                  <c:v>0.42636778950691223</c:v>
                </c:pt>
                <c:pt idx="138">
                  <c:v>0.39694234728813171</c:v>
                </c:pt>
                <c:pt idx="139">
                  <c:v>0.39993491768836975</c:v>
                </c:pt>
                <c:pt idx="140">
                  <c:v>0.34785136580467224</c:v>
                </c:pt>
                <c:pt idx="141">
                  <c:v>0.34842631220817566</c:v>
                </c:pt>
                <c:pt idx="142">
                  <c:v>0.36246976256370544</c:v>
                </c:pt>
                <c:pt idx="143">
                  <c:v>0.38055065274238586</c:v>
                </c:pt>
                <c:pt idx="144">
                  <c:v>0.37837943434715271</c:v>
                </c:pt>
                <c:pt idx="145">
                  <c:v>0.35172206163406372</c:v>
                </c:pt>
                <c:pt idx="146">
                  <c:v>0.30701702833175659</c:v>
                </c:pt>
                <c:pt idx="147">
                  <c:v>0.30239072442054749</c:v>
                </c:pt>
                <c:pt idx="148">
                  <c:v>0.30566766858100891</c:v>
                </c:pt>
                <c:pt idx="149">
                  <c:v>0.33264631032943726</c:v>
                </c:pt>
                <c:pt idx="150">
                  <c:v>0.3337734043598175</c:v>
                </c:pt>
                <c:pt idx="151">
                  <c:v>0.32724377512931824</c:v>
                </c:pt>
                <c:pt idx="152">
                  <c:v>0.32055097818374634</c:v>
                </c:pt>
                <c:pt idx="153">
                  <c:v>0.31898128986358643</c:v>
                </c:pt>
                <c:pt idx="154">
                  <c:v>0.30430740118026733</c:v>
                </c:pt>
                <c:pt idx="155">
                  <c:v>0.31082555651664734</c:v>
                </c:pt>
                <c:pt idx="156">
                  <c:v>0.31331267952919006</c:v>
                </c:pt>
                <c:pt idx="157">
                  <c:v>0.33243447542190552</c:v>
                </c:pt>
                <c:pt idx="158">
                  <c:v>0.31122326850891113</c:v>
                </c:pt>
                <c:pt idx="159">
                  <c:v>0.32563254237174988</c:v>
                </c:pt>
                <c:pt idx="160">
                  <c:v>0.31434929370880127</c:v>
                </c:pt>
                <c:pt idx="162">
                  <c:v>0.32007354497909546</c:v>
                </c:pt>
                <c:pt idx="164">
                  <c:v>0.32549843192100525</c:v>
                </c:pt>
                <c:pt idx="165">
                  <c:v>0.31861624121665955</c:v>
                </c:pt>
                <c:pt idx="166">
                  <c:v>0.30487611889839172</c:v>
                </c:pt>
                <c:pt idx="167">
                  <c:v>0.29204955697059631</c:v>
                </c:pt>
                <c:pt idx="168">
                  <c:v>0.25710725784301758</c:v>
                </c:pt>
                <c:pt idx="169">
                  <c:v>0.23332299292087555</c:v>
                </c:pt>
                <c:pt idx="170">
                  <c:v>0.2032662034034729</c:v>
                </c:pt>
                <c:pt idx="171">
                  <c:v>0.19840297102928162</c:v>
                </c:pt>
                <c:pt idx="172">
                  <c:v>0.19785000383853912</c:v>
                </c:pt>
                <c:pt idx="173">
                  <c:v>0.19778589904308319</c:v>
                </c:pt>
                <c:pt idx="174">
                  <c:v>0.19133062660694122</c:v>
                </c:pt>
                <c:pt idx="175">
                  <c:v>0.18681147694587708</c:v>
                </c:pt>
                <c:pt idx="176">
                  <c:v>0.18303044140338898</c:v>
                </c:pt>
                <c:pt idx="177">
                  <c:v>0.17867012321949005</c:v>
                </c:pt>
                <c:pt idx="178">
                  <c:v>0.1760200709104538</c:v>
                </c:pt>
                <c:pt idx="179">
                  <c:v>0.17435543239116669</c:v>
                </c:pt>
                <c:pt idx="180">
                  <c:v>0.17206966876983643</c:v>
                </c:pt>
                <c:pt idx="181">
                  <c:v>0.16674692928791046</c:v>
                </c:pt>
                <c:pt idx="182">
                  <c:v>0.16178768873214722</c:v>
                </c:pt>
                <c:pt idx="183">
                  <c:v>0.15927664935588837</c:v>
                </c:pt>
                <c:pt idx="184">
                  <c:v>0.15803715586662292</c:v>
                </c:pt>
                <c:pt idx="185">
                  <c:v>0.16139578819274902</c:v>
                </c:pt>
                <c:pt idx="186">
                  <c:v>0.16787329316139221</c:v>
                </c:pt>
                <c:pt idx="187">
                  <c:v>0.17058651149272919</c:v>
                </c:pt>
                <c:pt idx="188">
                  <c:v>0.17369793355464935</c:v>
                </c:pt>
                <c:pt idx="189">
                  <c:v>0.17659205198287964</c:v>
                </c:pt>
                <c:pt idx="190">
                  <c:v>0.1718258410692215</c:v>
                </c:pt>
                <c:pt idx="191">
                  <c:v>0.18091577291488647</c:v>
                </c:pt>
                <c:pt idx="192">
                  <c:v>0.17498087882995605</c:v>
                </c:pt>
                <c:pt idx="193">
                  <c:v>0.18789549171924591</c:v>
                </c:pt>
                <c:pt idx="194">
                  <c:v>0.19323828816413879</c:v>
                </c:pt>
                <c:pt idx="195">
                  <c:v>0.19642245769500732</c:v>
                </c:pt>
                <c:pt idx="196">
                  <c:v>0.23320883512496948</c:v>
                </c:pt>
                <c:pt idx="197">
                  <c:v>0.2530817985534668</c:v>
                </c:pt>
                <c:pt idx="198">
                  <c:v>0.26698577404022217</c:v>
                </c:pt>
                <c:pt idx="199">
                  <c:v>0.27835509181022644</c:v>
                </c:pt>
                <c:pt idx="200">
                  <c:v>0.28112295269966125</c:v>
                </c:pt>
                <c:pt idx="201">
                  <c:v>0.27050107717514038</c:v>
                </c:pt>
                <c:pt idx="202">
                  <c:v>0.25402334332466125</c:v>
                </c:pt>
                <c:pt idx="203">
                  <c:v>0.24618318676948547</c:v>
                </c:pt>
                <c:pt idx="204">
                  <c:v>0.237641841173172</c:v>
                </c:pt>
                <c:pt idx="205">
                  <c:v>0.22511057555675507</c:v>
                </c:pt>
                <c:pt idx="206">
                  <c:v>0.22132071852684021</c:v>
                </c:pt>
                <c:pt idx="207">
                  <c:v>0.22374854981899261</c:v>
                </c:pt>
                <c:pt idx="208">
                  <c:v>0.2159292995929718</c:v>
                </c:pt>
                <c:pt idx="209">
                  <c:v>0.21701069176197052</c:v>
                </c:pt>
                <c:pt idx="210">
                  <c:v>0.23506593704223633</c:v>
                </c:pt>
                <c:pt idx="211">
                  <c:v>0.22975511848926544</c:v>
                </c:pt>
                <c:pt idx="212">
                  <c:v>0.22357787191867828</c:v>
                </c:pt>
                <c:pt idx="213">
                  <c:v>0.22904562950134277</c:v>
                </c:pt>
                <c:pt idx="214">
                  <c:v>0.2337886244058609</c:v>
                </c:pt>
              </c:numCache>
            </c:numRef>
          </c:val>
          <c:smooth val="0"/>
        </c:ser>
        <c:dLbls>
          <c:showLegendKey val="0"/>
          <c:showVal val="0"/>
          <c:showCatName val="0"/>
          <c:showSerName val="0"/>
          <c:showPercent val="0"/>
          <c:showBubbleSize val="0"/>
        </c:dLbls>
        <c:marker val="1"/>
        <c:smooth val="0"/>
        <c:axId val="340217504"/>
        <c:axId val="340210976"/>
      </c:lineChart>
      <c:catAx>
        <c:axId val="340217504"/>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340210976"/>
        <c:crossesAt val="0"/>
        <c:auto val="1"/>
        <c:lblAlgn val="ctr"/>
        <c:lblOffset val="100"/>
        <c:tickLblSkip val="20"/>
        <c:tickMarkSkip val="10"/>
        <c:noMultiLvlLbl val="0"/>
      </c:catAx>
      <c:valAx>
        <c:axId val="340210976"/>
        <c:scaling>
          <c:orientation val="minMax"/>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340217504"/>
        <c:crosses val="autoZero"/>
        <c:crossBetween val="between"/>
        <c:majorUnit val="0.1"/>
        <c:minorUnit val="1.0000000000000009E-3"/>
      </c:valAx>
      <c:spPr>
        <a:solidFill>
          <a:srgbClr val="FFFFFF"/>
        </a:solidFill>
        <a:ln w="3175">
          <a:solidFill>
            <a:srgbClr val="000000"/>
          </a:solidFill>
          <a:prstDash val="solid"/>
        </a:ln>
      </c:spPr>
    </c:plotArea>
    <c:legend>
      <c:legendPos val="l"/>
      <c:layout>
        <c:manualLayout>
          <c:xMode val="edge"/>
          <c:yMode val="edge"/>
          <c:x val="0.12695163884951427"/>
          <c:y val="0.66585492159179938"/>
          <c:w val="0.27381593500645224"/>
          <c:h val="0.14614704359256947"/>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A3.</a:t>
            </a:r>
            <a:r>
              <a:rPr lang="fr-FR" sz="1600" baseline="0"/>
              <a:t> Top wealth shares vs top capital </a:t>
            </a:r>
            <a:r>
              <a:rPr lang="fr-FR" sz="1600" b="1" baseline="0"/>
              <a:t>income shares                            </a:t>
            </a:r>
            <a:r>
              <a:rPr lang="fr-FR" sz="1200" b="0" baseline="0"/>
              <a:t>(rough estimates using income tax tabulations 1915-1998)</a:t>
            </a:r>
          </a:p>
          <a:p>
            <a:pPr>
              <a:defRPr sz="1600" b="1" i="0" u="none" strike="noStrike" baseline="0">
                <a:solidFill>
                  <a:srgbClr val="000000"/>
                </a:solidFill>
                <a:latin typeface="Arial"/>
                <a:ea typeface="Arial"/>
                <a:cs typeface="Arial"/>
              </a:defRPr>
            </a:pPr>
            <a:endParaRPr lang="fr-FR" sz="1200" b="0" baseline="0"/>
          </a:p>
        </c:rich>
      </c:tx>
      <c:layout>
        <c:manualLayout>
          <c:xMode val="edge"/>
          <c:yMode val="edge"/>
          <c:x val="0.16555183946488297"/>
          <c:y val="2.2583559168925038E-3"/>
        </c:manualLayout>
      </c:layout>
      <c:overlay val="0"/>
      <c:spPr>
        <a:noFill/>
        <a:ln w="25400">
          <a:noFill/>
        </a:ln>
      </c:spPr>
    </c:title>
    <c:autoTitleDeleted val="0"/>
    <c:plotArea>
      <c:layout>
        <c:manualLayout>
          <c:layoutTarget val="inner"/>
          <c:xMode val="edge"/>
          <c:yMode val="edge"/>
          <c:x val="6.5901429963395083E-2"/>
          <c:y val="9.0527352780089484E-2"/>
          <c:w val="0.9033021269498499"/>
          <c:h val="0.82032982665784659"/>
        </c:manualLayout>
      </c:layout>
      <c:lineChart>
        <c:grouping val="standard"/>
        <c:varyColors val="0"/>
        <c:ser>
          <c:idx val="0"/>
          <c:order val="0"/>
          <c:tx>
            <c:v>Top 10% wealth</c:v>
          </c:tx>
          <c:spPr>
            <a:ln w="28575">
              <a:solidFill>
                <a:schemeClr val="accent1"/>
              </a:solidFill>
              <a:prstDash val="solid"/>
            </a:ln>
          </c:spPr>
          <c:marker>
            <c:symbol val="diamond"/>
            <c:size val="6"/>
            <c:spPr>
              <a:solidFill>
                <a:schemeClr val="accent1"/>
              </a:solidFill>
              <a:ln w="12700">
                <a:solidFill>
                  <a:schemeClr val="accent1"/>
                </a:solidFill>
                <a:prstDash val="solid"/>
              </a:ln>
            </c:spPr>
          </c:marker>
          <c:cat>
            <c:numRef>
              <c:f>Dataseries!$A$105:$A$220</c:f>
              <c:numCache>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Cache>
            </c:numRef>
          </c:cat>
          <c:val>
            <c:numRef>
              <c:f>Dataseries!$D$105:$D$220</c:f>
              <c:numCache>
                <c:formatCode>0%</c:formatCode>
                <c:ptCount val="116"/>
                <c:pt idx="2">
                  <c:v>0.84051698446273804</c:v>
                </c:pt>
                <c:pt idx="3">
                  <c:v>0.85063254833221436</c:v>
                </c:pt>
                <c:pt idx="4">
                  <c:v>0.85865551233291626</c:v>
                </c:pt>
                <c:pt idx="5">
                  <c:v>0.8601335883140564</c:v>
                </c:pt>
                <c:pt idx="7">
                  <c:v>0.84982436895370483</c:v>
                </c:pt>
                <c:pt idx="9">
                  <c:v>0.85104793310165405</c:v>
                </c:pt>
                <c:pt idx="10">
                  <c:v>0.84726768732070923</c:v>
                </c:pt>
                <c:pt idx="11">
                  <c:v>0.85436004400253296</c:v>
                </c:pt>
                <c:pt idx="12">
                  <c:v>0.85245281457901001</c:v>
                </c:pt>
                <c:pt idx="13">
                  <c:v>0.84903013706207275</c:v>
                </c:pt>
                <c:pt idx="14">
                  <c:v>0.84907370805740356</c:v>
                </c:pt>
                <c:pt idx="15">
                  <c:v>0.84342873096466064</c:v>
                </c:pt>
                <c:pt idx="16">
                  <c:v>0.84303665161132813</c:v>
                </c:pt>
                <c:pt idx="17">
                  <c:v>0.84225189685821533</c:v>
                </c:pt>
                <c:pt idx="18">
                  <c:v>0.8384132981300354</c:v>
                </c:pt>
                <c:pt idx="19">
                  <c:v>0.83334124088287354</c:v>
                </c:pt>
                <c:pt idx="20">
                  <c:v>0.82293212413787842</c:v>
                </c:pt>
                <c:pt idx="21">
                  <c:v>0.81569588184356689</c:v>
                </c:pt>
                <c:pt idx="22">
                  <c:v>0.80957174301147461</c:v>
                </c:pt>
                <c:pt idx="23">
                  <c:v>0.80484408140182495</c:v>
                </c:pt>
                <c:pt idx="24">
                  <c:v>0.80336010456085205</c:v>
                </c:pt>
                <c:pt idx="25">
                  <c:v>0.7868315577507019</c:v>
                </c:pt>
                <c:pt idx="26">
                  <c:v>0.78708875179290771</c:v>
                </c:pt>
                <c:pt idx="27">
                  <c:v>0.79804903268814087</c:v>
                </c:pt>
                <c:pt idx="29">
                  <c:v>0.80265682935714722</c:v>
                </c:pt>
                <c:pt idx="30">
                  <c:v>0.80225580930709839</c:v>
                </c:pt>
                <c:pt idx="31">
                  <c:v>0.78757297992706299</c:v>
                </c:pt>
                <c:pt idx="32">
                  <c:v>0.7796553373336792</c:v>
                </c:pt>
                <c:pt idx="33">
                  <c:v>0.78115522861480713</c:v>
                </c:pt>
                <c:pt idx="35">
                  <c:v>0.77223926782608032</c:v>
                </c:pt>
                <c:pt idx="36">
                  <c:v>0.76686733961105347</c:v>
                </c:pt>
                <c:pt idx="37">
                  <c:v>0.7638126015663147</c:v>
                </c:pt>
                <c:pt idx="38">
                  <c:v>0.74733394384384155</c:v>
                </c:pt>
                <c:pt idx="39">
                  <c:v>0.75572776794433594</c:v>
                </c:pt>
                <c:pt idx="40">
                  <c:v>0.72407990694046021</c:v>
                </c:pt>
                <c:pt idx="41">
                  <c:v>0.73235297203063965</c:v>
                </c:pt>
                <c:pt idx="42">
                  <c:v>0.74343866109848022</c:v>
                </c:pt>
                <c:pt idx="43">
                  <c:v>0.76392209529876709</c:v>
                </c:pt>
                <c:pt idx="44">
                  <c:v>0.75842827558517456</c:v>
                </c:pt>
                <c:pt idx="45">
                  <c:v>0.73745536804199219</c:v>
                </c:pt>
                <c:pt idx="46">
                  <c:v>0.69750392436981201</c:v>
                </c:pt>
                <c:pt idx="47">
                  <c:v>0.68819576501846313</c:v>
                </c:pt>
                <c:pt idx="48">
                  <c:v>0.69914364814758301</c:v>
                </c:pt>
                <c:pt idx="49">
                  <c:v>0.71519744396209717</c:v>
                </c:pt>
                <c:pt idx="50">
                  <c:v>0.7223966121673584</c:v>
                </c:pt>
                <c:pt idx="51">
                  <c:v>0.69978076219558716</c:v>
                </c:pt>
                <c:pt idx="52">
                  <c:v>0.72326046228408813</c:v>
                </c:pt>
                <c:pt idx="53">
                  <c:v>0.7284424901008606</c:v>
                </c:pt>
                <c:pt idx="54">
                  <c:v>0.70854228734970093</c:v>
                </c:pt>
                <c:pt idx="55">
                  <c:v>0.70573306083679199</c:v>
                </c:pt>
                <c:pt idx="56">
                  <c:v>0.69950878620147705</c:v>
                </c:pt>
                <c:pt idx="57">
                  <c:v>0.70624226331710815</c:v>
                </c:pt>
                <c:pt idx="58">
                  <c:v>0.69166213274002075</c:v>
                </c:pt>
                <c:pt idx="59">
                  <c:v>0.70720607042312622</c:v>
                </c:pt>
                <c:pt idx="60">
                  <c:v>0.71097135543823242</c:v>
                </c:pt>
                <c:pt idx="62">
                  <c:v>0.70599359273910522</c:v>
                </c:pt>
                <c:pt idx="64">
                  <c:v>0.72894287109375</c:v>
                </c:pt>
                <c:pt idx="65">
                  <c:v>0.71577024459838867</c:v>
                </c:pt>
                <c:pt idx="66">
                  <c:v>0.69428789615631104</c:v>
                </c:pt>
                <c:pt idx="67">
                  <c:v>0.67285490036010742</c:v>
                </c:pt>
                <c:pt idx="68">
                  <c:v>0.62462389469146729</c:v>
                </c:pt>
                <c:pt idx="69">
                  <c:v>0.58759456872940063</c:v>
                </c:pt>
                <c:pt idx="70">
                  <c:v>0.5816490650177002</c:v>
                </c:pt>
                <c:pt idx="71">
                  <c:v>0.57295185327529907</c:v>
                </c:pt>
                <c:pt idx="72">
                  <c:v>0.5710442066192627</c:v>
                </c:pt>
                <c:pt idx="73">
                  <c:v>0.56873625516891479</c:v>
                </c:pt>
                <c:pt idx="74">
                  <c:v>0.557384192943573</c:v>
                </c:pt>
                <c:pt idx="75">
                  <c:v>0.54928940534591675</c:v>
                </c:pt>
                <c:pt idx="76">
                  <c:v>0.54128360748291016</c:v>
                </c:pt>
                <c:pt idx="77">
                  <c:v>0.53241473436355591</c:v>
                </c:pt>
                <c:pt idx="78">
                  <c:v>0.52465575933456421</c:v>
                </c:pt>
                <c:pt idx="79">
                  <c:v>0.51912575960159302</c:v>
                </c:pt>
                <c:pt idx="80">
                  <c:v>0.51645779609680176</c:v>
                </c:pt>
                <c:pt idx="81">
                  <c:v>0.50909054279327393</c:v>
                </c:pt>
                <c:pt idx="82">
                  <c:v>0.50245386362075806</c:v>
                </c:pt>
                <c:pt idx="83">
                  <c:v>0.50010192394256592</c:v>
                </c:pt>
                <c:pt idx="84">
                  <c:v>0.49975359439849854</c:v>
                </c:pt>
                <c:pt idx="85">
                  <c:v>0.50137150287628174</c:v>
                </c:pt>
                <c:pt idx="86">
                  <c:v>0.50565809011459351</c:v>
                </c:pt>
                <c:pt idx="87">
                  <c:v>0.50498861074447632</c:v>
                </c:pt>
                <c:pt idx="88">
                  <c:v>0.50490063428878784</c:v>
                </c:pt>
                <c:pt idx="89">
                  <c:v>0.50755840539932251</c:v>
                </c:pt>
                <c:pt idx="90">
                  <c:v>0.50271713733673096</c:v>
                </c:pt>
                <c:pt idx="91">
                  <c:v>0.50654244422912598</c:v>
                </c:pt>
                <c:pt idx="92">
                  <c:v>0.51005303859710693</c:v>
                </c:pt>
                <c:pt idx="93">
                  <c:v>0.51213210821151733</c:v>
                </c:pt>
                <c:pt idx="94">
                  <c:v>0.5119936466217041</c:v>
                </c:pt>
                <c:pt idx="95">
                  <c:v>0.51116645336151123</c:v>
                </c:pt>
                <c:pt idx="96">
                  <c:v>0.5400693416595459</c:v>
                </c:pt>
                <c:pt idx="97">
                  <c:v>0.55238479375839233</c:v>
                </c:pt>
                <c:pt idx="98">
                  <c:v>0.56328427791595459</c:v>
                </c:pt>
                <c:pt idx="99">
                  <c:v>0.56875860691070557</c:v>
                </c:pt>
                <c:pt idx="100">
                  <c:v>0.57056254148483276</c:v>
                </c:pt>
                <c:pt idx="101">
                  <c:v>0.56108272075653076</c:v>
                </c:pt>
                <c:pt idx="102">
                  <c:v>0.54605692625045776</c:v>
                </c:pt>
                <c:pt idx="103">
                  <c:v>0.53840893507003784</c:v>
                </c:pt>
                <c:pt idx="104">
                  <c:v>0.52969914674758911</c:v>
                </c:pt>
                <c:pt idx="105">
                  <c:v>0.52372819185256958</c:v>
                </c:pt>
                <c:pt idx="106">
                  <c:v>0.52814656496047974</c:v>
                </c:pt>
                <c:pt idx="107">
                  <c:v>0.53588825464248657</c:v>
                </c:pt>
                <c:pt idx="108">
                  <c:v>0.53203439712524414</c:v>
                </c:pt>
                <c:pt idx="109">
                  <c:v>0.54052591323852539</c:v>
                </c:pt>
                <c:pt idx="110">
                  <c:v>0.55913639068603516</c:v>
                </c:pt>
                <c:pt idx="111">
                  <c:v>0.55074179172515869</c:v>
                </c:pt>
                <c:pt idx="112">
                  <c:v>0.54512137174606323</c:v>
                </c:pt>
                <c:pt idx="113">
                  <c:v>0.5485159158706665</c:v>
                </c:pt>
                <c:pt idx="114">
                  <c:v>0.5527646541595459</c:v>
                </c:pt>
              </c:numCache>
            </c:numRef>
          </c:val>
          <c:smooth val="1"/>
        </c:ser>
        <c:ser>
          <c:idx val="3"/>
          <c:order val="1"/>
          <c:tx>
            <c:v>Top 10% capital income</c:v>
          </c:tx>
          <c:cat>
            <c:numRef>
              <c:f>Dataseries!$A$105:$A$220</c:f>
              <c:numCache>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Cache>
            </c:numRef>
          </c:cat>
          <c:val>
            <c:numRef>
              <c:f>Dataseries!$J$105:$J$220</c:f>
              <c:numCache>
                <c:formatCode>General</c:formatCode>
                <c:ptCount val="116"/>
                <c:pt idx="0" formatCode="0%">
                  <c:v>0.89966992382827937</c:v>
                </c:pt>
                <c:pt idx="10" formatCode="0%">
                  <c:v>0.92664501166127555</c:v>
                </c:pt>
                <c:pt idx="15" formatCode="0%">
                  <c:v>0.87752476007038593</c:v>
                </c:pt>
                <c:pt idx="16" formatCode="0%">
                  <c:v>0.88042984970397664</c:v>
                </c:pt>
                <c:pt idx="17" formatCode="0%">
                  <c:v>0.87867962265373478</c:v>
                </c:pt>
                <c:pt idx="18" formatCode="0%">
                  <c:v>0.87878860880378806</c:v>
                </c:pt>
                <c:pt idx="19" formatCode="0%">
                  <c:v>0.8687274664074407</c:v>
                </c:pt>
                <c:pt idx="20" formatCode="0%">
                  <c:v>0.86441914578310575</c:v>
                </c:pt>
                <c:pt idx="21" formatCode="0%">
                  <c:v>0.84227577928416941</c:v>
                </c:pt>
                <c:pt idx="22" formatCode="0%">
                  <c:v>0.82405351891373591</c:v>
                </c:pt>
                <c:pt idx="23" formatCode="0%">
                  <c:v>0.80057224138181238</c:v>
                </c:pt>
                <c:pt idx="24" formatCode="0%">
                  <c:v>0.77930281784593414</c:v>
                </c:pt>
                <c:pt idx="25" formatCode="0%">
                  <c:v>0.75371689951474863</c:v>
                </c:pt>
                <c:pt idx="26" formatCode="0%">
                  <c:v>0.74395782371898966</c:v>
                </c:pt>
                <c:pt idx="27" formatCode="0%">
                  <c:v>0.73590819365119575</c:v>
                </c:pt>
                <c:pt idx="28" formatCode="0%">
                  <c:v>0.74343737899151918</c:v>
                </c:pt>
                <c:pt idx="29" formatCode="0%">
                  <c:v>0.75528523731294961</c:v>
                </c:pt>
                <c:pt idx="30" formatCode="0%">
                  <c:v>0.77808411414368794</c:v>
                </c:pt>
                <c:pt idx="31" formatCode="0%">
                  <c:v>0.79700507437977663</c:v>
                </c:pt>
                <c:pt idx="32" formatCode="0%">
                  <c:v>0.8136374994673844</c:v>
                </c:pt>
                <c:pt idx="33" formatCode="0%">
                  <c:v>0.82642855828433992</c:v>
                </c:pt>
                <c:pt idx="34" formatCode="0%">
                  <c:v>0.84157346148153878</c:v>
                </c:pt>
                <c:pt idx="35" formatCode="0%">
                  <c:v>0.84412649654157434</c:v>
                </c:pt>
                <c:pt idx="36" formatCode="0%">
                  <c:v>0.81351241633631344</c:v>
                </c:pt>
                <c:pt idx="37" formatCode="0%">
                  <c:v>0.78125378199487117</c:v>
                </c:pt>
                <c:pt idx="38" formatCode="0%">
                  <c:v>0.75624016682885575</c:v>
                </c:pt>
                <c:pt idx="39" formatCode="0%">
                  <c:v>0.73204152938482081</c:v>
                </c:pt>
                <c:pt idx="40" formatCode="0%">
                  <c:v>0.70714912240445271</c:v>
                </c:pt>
                <c:pt idx="41" formatCode="0%">
                  <c:v>0.71210015009396754</c:v>
                </c:pt>
                <c:pt idx="42" formatCode="0%">
                  <c:v>0.70438051889356967</c:v>
                </c:pt>
                <c:pt idx="43" formatCode="0%">
                  <c:v>0.72534314420809909</c:v>
                </c:pt>
                <c:pt idx="44" formatCode="0%">
                  <c:v>0.72719597078437748</c:v>
                </c:pt>
                <c:pt idx="45" formatCode="0%">
                  <c:v>0.72344444207157077</c:v>
                </c:pt>
                <c:pt idx="46" formatCode="0%">
                  <c:v>0.71853172772852791</c:v>
                </c:pt>
                <c:pt idx="47" formatCode="0%">
                  <c:v>0.74024984440370289</c:v>
                </c:pt>
                <c:pt idx="48" formatCode="0%">
                  <c:v>0.70521949264800177</c:v>
                </c:pt>
                <c:pt idx="49" formatCode="0%">
                  <c:v>0.69093864971321062</c:v>
                </c:pt>
                <c:pt idx="50" formatCode="0%">
                  <c:v>0.67831372672697821</c:v>
                </c:pt>
                <c:pt idx="51" formatCode="0%">
                  <c:v>0.68425033444969718</c:v>
                </c:pt>
                <c:pt idx="52" formatCode="0%">
                  <c:v>0.69334556590243235</c:v>
                </c:pt>
                <c:pt idx="53" formatCode="0%">
                  <c:v>0.7051403915945843</c:v>
                </c:pt>
                <c:pt idx="54" formatCode="0%">
                  <c:v>0.69024131042858183</c:v>
                </c:pt>
                <c:pt idx="55" formatCode="0%">
                  <c:v>0.68790178047626716</c:v>
                </c:pt>
                <c:pt idx="56" formatCode="0%">
                  <c:v>0.69690564528919607</c:v>
                </c:pt>
                <c:pt idx="57" formatCode="0%">
                  <c:v>0.70208751829044036</c:v>
                </c:pt>
                <c:pt idx="58" formatCode="0%">
                  <c:v>0.70932115442982457</c:v>
                </c:pt>
                <c:pt idx="59" formatCode="0%">
                  <c:v>0.71263982597058007</c:v>
                </c:pt>
                <c:pt idx="60" formatCode="0%">
                  <c:v>0.7237061549981203</c:v>
                </c:pt>
                <c:pt idx="61" formatCode="0%">
                  <c:v>0.73324680467982317</c:v>
                </c:pt>
                <c:pt idx="62" formatCode="0%">
                  <c:v>0.7576253457502844</c:v>
                </c:pt>
                <c:pt idx="63" formatCode="0%">
                  <c:v>0.76494270726339386</c:v>
                </c:pt>
                <c:pt idx="64" formatCode="0%">
                  <c:v>0.77253265948348115</c:v>
                </c:pt>
                <c:pt idx="65" formatCode="0%">
                  <c:v>0.76616025629346218</c:v>
                </c:pt>
                <c:pt idx="66" formatCode="0%">
                  <c:v>0.75376630789354271</c:v>
                </c:pt>
                <c:pt idx="67" formatCode="0%">
                  <c:v>0.73585701907166901</c:v>
                </c:pt>
                <c:pt idx="68" formatCode="0%">
                  <c:v>0.69906109805056149</c:v>
                </c:pt>
                <c:pt idx="69" formatCode="0%">
                  <c:v>0.65654809889215138</c:v>
                </c:pt>
                <c:pt idx="70" formatCode="0%">
                  <c:v>0.62021338776370583</c:v>
                </c:pt>
                <c:pt idx="71" formatCode="0%">
                  <c:v>0.57915119677320426</c:v>
                </c:pt>
                <c:pt idx="72" formatCode="0%">
                  <c:v>0.55445456812951366</c:v>
                </c:pt>
                <c:pt idx="73" formatCode="0%">
                  <c:v>0.53968418891961201</c:v>
                </c:pt>
                <c:pt idx="74" formatCode="0%">
                  <c:v>0.52006753867428379</c:v>
                </c:pt>
                <c:pt idx="75" formatCode="0%">
                  <c:v>0.51933141767154545</c:v>
                </c:pt>
                <c:pt idx="76" formatCode="0%">
                  <c:v>0.52078795866210748</c:v>
                </c:pt>
                <c:pt idx="77" formatCode="0%">
                  <c:v>0.52236957274756146</c:v>
                </c:pt>
                <c:pt idx="78" formatCode="0%">
                  <c:v>0.52494527277292358</c:v>
                </c:pt>
                <c:pt idx="79" formatCode="0%">
                  <c:v>0.51689574476167865</c:v>
                </c:pt>
                <c:pt idx="80" formatCode="0%">
                  <c:v>0.52109264085974982</c:v>
                </c:pt>
                <c:pt idx="81" formatCode="0%">
                  <c:v>0.5242434523467755</c:v>
                </c:pt>
                <c:pt idx="82" formatCode="0%">
                  <c:v>0.52414577539388885</c:v>
                </c:pt>
                <c:pt idx="83" formatCode="0%">
                  <c:v>0.51996695164918949</c:v>
                </c:pt>
                <c:pt idx="84" formatCode="0%">
                  <c:v>0.51719687710941209</c:v>
                </c:pt>
                <c:pt idx="85" formatCode="0%">
                  <c:v>0.51467591553883729</c:v>
                </c:pt>
                <c:pt idx="86" formatCode="0%">
                  <c:v>0.51697622385923403</c:v>
                </c:pt>
                <c:pt idx="87" formatCode="0%">
                  <c:v>0.50671857438955648</c:v>
                </c:pt>
                <c:pt idx="88" formatCode="0%">
                  <c:v>0.50885379182074131</c:v>
                </c:pt>
                <c:pt idx="89" formatCode="0%">
                  <c:v>0.51064518032611261</c:v>
                </c:pt>
                <c:pt idx="90" formatCode="0%">
                  <c:v>0.51624354873672818</c:v>
                </c:pt>
                <c:pt idx="91" formatCode="0%">
                  <c:v>0.52914227843160577</c:v>
                </c:pt>
                <c:pt idx="92" formatCode="0%">
                  <c:v>0.54076154576199642</c:v>
                </c:pt>
                <c:pt idx="93" formatCode="0%">
                  <c:v>0.54910892543582401</c:v>
                </c:pt>
                <c:pt idx="94" formatCode="0%">
                  <c:v>0.55658171388970923</c:v>
                </c:pt>
                <c:pt idx="95" formatCode="0%">
                  <c:v>0.55848190891754068</c:v>
                </c:pt>
                <c:pt idx="96" formatCode="0%">
                  <c:v>0.56370729443860734</c:v>
                </c:pt>
                <c:pt idx="97" formatCode="0%">
                  <c:v>0.57239685697358966</c:v>
                </c:pt>
                <c:pt idx="98" formatCode="0%">
                  <c:v>0.56596373607866735</c:v>
                </c:pt>
              </c:numCache>
            </c:numRef>
          </c:val>
          <c:smooth val="0"/>
        </c:ser>
        <c:ser>
          <c:idx val="1"/>
          <c:order val="2"/>
          <c:tx>
            <c:v>Top 1% wealth</c:v>
          </c:tx>
          <c:marker>
            <c:symbol val="square"/>
            <c:size val="5"/>
          </c:marker>
          <c:cat>
            <c:numRef>
              <c:f>Dataseries!$A$105:$A$220</c:f>
              <c:numCache>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Cache>
            </c:numRef>
          </c:cat>
          <c:val>
            <c:numRef>
              <c:f>Dataseries!$E$105:$E$220</c:f>
              <c:numCache>
                <c:formatCode>0%</c:formatCode>
                <c:ptCount val="116"/>
                <c:pt idx="2">
                  <c:v>0.52361208200454712</c:v>
                </c:pt>
                <c:pt idx="3">
                  <c:v>0.54364752769470215</c:v>
                </c:pt>
                <c:pt idx="4">
                  <c:v>0.56326371431350708</c:v>
                </c:pt>
                <c:pt idx="5">
                  <c:v>0.56903207302093506</c:v>
                </c:pt>
                <c:pt idx="7">
                  <c:v>0.54416239261627197</c:v>
                </c:pt>
                <c:pt idx="9">
                  <c:v>0.55371111631393433</c:v>
                </c:pt>
                <c:pt idx="10">
                  <c:v>0.54022610187530518</c:v>
                </c:pt>
                <c:pt idx="11">
                  <c:v>0.55407136678695679</c:v>
                </c:pt>
                <c:pt idx="12">
                  <c:v>0.55299860239028931</c:v>
                </c:pt>
                <c:pt idx="13">
                  <c:v>0.54561007022857666</c:v>
                </c:pt>
                <c:pt idx="14">
                  <c:v>0.54563915729522705</c:v>
                </c:pt>
                <c:pt idx="15">
                  <c:v>0.54002082347869873</c:v>
                </c:pt>
                <c:pt idx="16">
                  <c:v>0.53761017322540283</c:v>
                </c:pt>
                <c:pt idx="17">
                  <c:v>0.5348658561706543</c:v>
                </c:pt>
                <c:pt idx="18">
                  <c:v>0.52808487415313721</c:v>
                </c:pt>
                <c:pt idx="19">
                  <c:v>0.52001339197158813</c:v>
                </c:pt>
                <c:pt idx="20">
                  <c:v>0.50458508729934692</c:v>
                </c:pt>
                <c:pt idx="21">
                  <c:v>0.49396041035652161</c:v>
                </c:pt>
                <c:pt idx="22">
                  <c:v>0.48459905385971069</c:v>
                </c:pt>
                <c:pt idx="23">
                  <c:v>0.4773123562335968</c:v>
                </c:pt>
                <c:pt idx="24">
                  <c:v>0.47426941990852356</c:v>
                </c:pt>
                <c:pt idx="25">
                  <c:v>0.44698676466941833</c:v>
                </c:pt>
                <c:pt idx="26">
                  <c:v>0.45357441902160645</c:v>
                </c:pt>
                <c:pt idx="27">
                  <c:v>0.47740781307220459</c:v>
                </c:pt>
                <c:pt idx="29">
                  <c:v>0.49073213338851929</c:v>
                </c:pt>
                <c:pt idx="30">
                  <c:v>0.49606510996818542</c:v>
                </c:pt>
                <c:pt idx="31">
                  <c:v>0.46331968903541565</c:v>
                </c:pt>
                <c:pt idx="32">
                  <c:v>0.44795596599578857</c:v>
                </c:pt>
                <c:pt idx="33">
                  <c:v>0.44593453407287598</c:v>
                </c:pt>
                <c:pt idx="35">
                  <c:v>0.43745332956314087</c:v>
                </c:pt>
                <c:pt idx="36">
                  <c:v>0.43266689777374268</c:v>
                </c:pt>
                <c:pt idx="37">
                  <c:v>0.42636778950691223</c:v>
                </c:pt>
                <c:pt idx="38">
                  <c:v>0.39694234728813171</c:v>
                </c:pt>
                <c:pt idx="39">
                  <c:v>0.39993491768836975</c:v>
                </c:pt>
                <c:pt idx="40">
                  <c:v>0.34785136580467224</c:v>
                </c:pt>
                <c:pt idx="41">
                  <c:v>0.34842631220817566</c:v>
                </c:pt>
                <c:pt idx="42">
                  <c:v>0.36246976256370544</c:v>
                </c:pt>
                <c:pt idx="43">
                  <c:v>0.38055065274238586</c:v>
                </c:pt>
                <c:pt idx="44">
                  <c:v>0.37837943434715271</c:v>
                </c:pt>
                <c:pt idx="45">
                  <c:v>0.35172206163406372</c:v>
                </c:pt>
                <c:pt idx="46">
                  <c:v>0.30701702833175659</c:v>
                </c:pt>
                <c:pt idx="47">
                  <c:v>0.30239072442054749</c:v>
                </c:pt>
                <c:pt idx="48">
                  <c:v>0.30566766858100891</c:v>
                </c:pt>
                <c:pt idx="49">
                  <c:v>0.33264631032943726</c:v>
                </c:pt>
                <c:pt idx="50">
                  <c:v>0.3337734043598175</c:v>
                </c:pt>
                <c:pt idx="51">
                  <c:v>0.32724377512931824</c:v>
                </c:pt>
                <c:pt idx="52">
                  <c:v>0.32055097818374634</c:v>
                </c:pt>
                <c:pt idx="53">
                  <c:v>0.31898128986358643</c:v>
                </c:pt>
                <c:pt idx="54">
                  <c:v>0.30430740118026733</c:v>
                </c:pt>
                <c:pt idx="55">
                  <c:v>0.31082555651664734</c:v>
                </c:pt>
                <c:pt idx="56">
                  <c:v>0.31331267952919006</c:v>
                </c:pt>
                <c:pt idx="57">
                  <c:v>0.33243447542190552</c:v>
                </c:pt>
                <c:pt idx="58">
                  <c:v>0.31122326850891113</c:v>
                </c:pt>
                <c:pt idx="59">
                  <c:v>0.32563254237174988</c:v>
                </c:pt>
                <c:pt idx="60">
                  <c:v>0.31434929370880127</c:v>
                </c:pt>
                <c:pt idx="62">
                  <c:v>0.32007354497909546</c:v>
                </c:pt>
                <c:pt idx="64">
                  <c:v>0.32549843192100525</c:v>
                </c:pt>
                <c:pt idx="65">
                  <c:v>0.31861624121665955</c:v>
                </c:pt>
                <c:pt idx="66">
                  <c:v>0.30487611889839172</c:v>
                </c:pt>
                <c:pt idx="67">
                  <c:v>0.29204955697059631</c:v>
                </c:pt>
                <c:pt idx="68">
                  <c:v>0.25710725784301758</c:v>
                </c:pt>
                <c:pt idx="69">
                  <c:v>0.23332299292087555</c:v>
                </c:pt>
                <c:pt idx="70">
                  <c:v>0.2032662034034729</c:v>
                </c:pt>
                <c:pt idx="71">
                  <c:v>0.19840297102928162</c:v>
                </c:pt>
                <c:pt idx="72">
                  <c:v>0.19785000383853912</c:v>
                </c:pt>
                <c:pt idx="73">
                  <c:v>0.19778589904308319</c:v>
                </c:pt>
                <c:pt idx="74">
                  <c:v>0.19133062660694122</c:v>
                </c:pt>
                <c:pt idx="75">
                  <c:v>0.18681147694587708</c:v>
                </c:pt>
                <c:pt idx="76">
                  <c:v>0.18303044140338898</c:v>
                </c:pt>
                <c:pt idx="77">
                  <c:v>0.17867012321949005</c:v>
                </c:pt>
                <c:pt idx="78">
                  <c:v>0.1760200709104538</c:v>
                </c:pt>
                <c:pt idx="79">
                  <c:v>0.17435543239116669</c:v>
                </c:pt>
                <c:pt idx="80">
                  <c:v>0.17206966876983643</c:v>
                </c:pt>
                <c:pt idx="81">
                  <c:v>0.16674692928791046</c:v>
                </c:pt>
                <c:pt idx="82">
                  <c:v>0.16178768873214722</c:v>
                </c:pt>
                <c:pt idx="83">
                  <c:v>0.15927664935588837</c:v>
                </c:pt>
                <c:pt idx="84">
                  <c:v>0.15803715586662292</c:v>
                </c:pt>
                <c:pt idx="85">
                  <c:v>0.16139578819274902</c:v>
                </c:pt>
                <c:pt idx="86">
                  <c:v>0.16787329316139221</c:v>
                </c:pt>
                <c:pt idx="87">
                  <c:v>0.17058651149272919</c:v>
                </c:pt>
                <c:pt idx="88">
                  <c:v>0.17369793355464935</c:v>
                </c:pt>
                <c:pt idx="89">
                  <c:v>0.17659205198287964</c:v>
                </c:pt>
                <c:pt idx="90">
                  <c:v>0.1718258410692215</c:v>
                </c:pt>
                <c:pt idx="91">
                  <c:v>0.18091577291488647</c:v>
                </c:pt>
                <c:pt idx="92">
                  <c:v>0.17498087882995605</c:v>
                </c:pt>
                <c:pt idx="93">
                  <c:v>0.18789549171924591</c:v>
                </c:pt>
                <c:pt idx="94">
                  <c:v>0.19323828816413879</c:v>
                </c:pt>
                <c:pt idx="95">
                  <c:v>0.19642245769500732</c:v>
                </c:pt>
                <c:pt idx="96">
                  <c:v>0.23320883512496948</c:v>
                </c:pt>
                <c:pt idx="97">
                  <c:v>0.2530817985534668</c:v>
                </c:pt>
                <c:pt idx="98">
                  <c:v>0.26698577404022217</c:v>
                </c:pt>
                <c:pt idx="99">
                  <c:v>0.27835509181022644</c:v>
                </c:pt>
                <c:pt idx="100">
                  <c:v>0.28112295269966125</c:v>
                </c:pt>
                <c:pt idx="101">
                  <c:v>0.27050107717514038</c:v>
                </c:pt>
                <c:pt idx="102">
                  <c:v>0.25402334332466125</c:v>
                </c:pt>
                <c:pt idx="103">
                  <c:v>0.24618318676948547</c:v>
                </c:pt>
                <c:pt idx="104">
                  <c:v>0.237641841173172</c:v>
                </c:pt>
                <c:pt idx="105">
                  <c:v>0.22511057555675507</c:v>
                </c:pt>
                <c:pt idx="106">
                  <c:v>0.22132071852684021</c:v>
                </c:pt>
                <c:pt idx="107">
                  <c:v>0.22374854981899261</c:v>
                </c:pt>
                <c:pt idx="108">
                  <c:v>0.2159292995929718</c:v>
                </c:pt>
                <c:pt idx="109">
                  <c:v>0.21701069176197052</c:v>
                </c:pt>
                <c:pt idx="110">
                  <c:v>0.23506593704223633</c:v>
                </c:pt>
                <c:pt idx="111">
                  <c:v>0.22975511848926544</c:v>
                </c:pt>
                <c:pt idx="112">
                  <c:v>0.22357787191867828</c:v>
                </c:pt>
                <c:pt idx="113">
                  <c:v>0.22904562950134277</c:v>
                </c:pt>
                <c:pt idx="114">
                  <c:v>0.2337886244058609</c:v>
                </c:pt>
              </c:numCache>
            </c:numRef>
          </c:val>
          <c:smooth val="0"/>
        </c:ser>
        <c:ser>
          <c:idx val="4"/>
          <c:order val="3"/>
          <c:tx>
            <c:v>Top 1% capital income</c:v>
          </c:tx>
          <c:cat>
            <c:numRef>
              <c:f>Dataseries!$A$105:$A$220</c:f>
              <c:numCache>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Cache>
            </c:numRef>
          </c:cat>
          <c:val>
            <c:numRef>
              <c:f>Dataseries!$K$105:$K$220</c:f>
              <c:numCache>
                <c:formatCode>General</c:formatCode>
                <c:ptCount val="116"/>
                <c:pt idx="0" formatCode="0%">
                  <c:v>0.56658806906378179</c:v>
                </c:pt>
                <c:pt idx="10" formatCode="0%">
                  <c:v>0.58663693792125515</c:v>
                </c:pt>
                <c:pt idx="15" formatCode="0%">
                  <c:v>0.56355021869902178</c:v>
                </c:pt>
                <c:pt idx="16" formatCode="0%">
                  <c:v>0.57255381491455637</c:v>
                </c:pt>
                <c:pt idx="17" formatCode="0%">
                  <c:v>0.57833232482554897</c:v>
                </c:pt>
                <c:pt idx="18" formatCode="0%">
                  <c:v>0.5699805806996795</c:v>
                </c:pt>
                <c:pt idx="19" formatCode="0%">
                  <c:v>0.55260780069057402</c:v>
                </c:pt>
                <c:pt idx="20" formatCode="0%">
                  <c:v>0.51492320456738905</c:v>
                </c:pt>
                <c:pt idx="21" formatCode="0%">
                  <c:v>0.4874784079401121</c:v>
                </c:pt>
                <c:pt idx="22" formatCode="0%">
                  <c:v>0.4672754514691585</c:v>
                </c:pt>
                <c:pt idx="23" formatCode="0%">
                  <c:v>0.45133551271286815</c:v>
                </c:pt>
                <c:pt idx="24" formatCode="0%">
                  <c:v>0.44794199574531512</c:v>
                </c:pt>
                <c:pt idx="25" formatCode="0%">
                  <c:v>0.43618001683379176</c:v>
                </c:pt>
                <c:pt idx="26" formatCode="0%">
                  <c:v>0.43156999891592451</c:v>
                </c:pt>
                <c:pt idx="27" formatCode="0%">
                  <c:v>0.42481558382989992</c:v>
                </c:pt>
                <c:pt idx="28" formatCode="0%">
                  <c:v>0.42140324229354287</c:v>
                </c:pt>
                <c:pt idx="29" formatCode="0%">
                  <c:v>0.42484149602785176</c:v>
                </c:pt>
                <c:pt idx="30" formatCode="0%">
                  <c:v>0.4475198041506791</c:v>
                </c:pt>
                <c:pt idx="31" formatCode="0%">
                  <c:v>0.4663301062516072</c:v>
                </c:pt>
                <c:pt idx="32" formatCode="0%">
                  <c:v>0.48170076313751059</c:v>
                </c:pt>
                <c:pt idx="33" formatCode="0%">
                  <c:v>0.48694099296378723</c:v>
                </c:pt>
                <c:pt idx="34" formatCode="0%">
                  <c:v>0.47859192989870891</c:v>
                </c:pt>
                <c:pt idx="35" formatCode="0%">
                  <c:v>0.46727364752380762</c:v>
                </c:pt>
                <c:pt idx="36" formatCode="0%">
                  <c:v>0.45574644565405104</c:v>
                </c:pt>
                <c:pt idx="37" formatCode="0%">
                  <c:v>0.42999812176498053</c:v>
                </c:pt>
                <c:pt idx="38" formatCode="0%">
                  <c:v>0.40385462023376184</c:v>
                </c:pt>
                <c:pt idx="39" formatCode="0%">
                  <c:v>0.37793590982433378</c:v>
                </c:pt>
                <c:pt idx="40" formatCode="0%">
                  <c:v>0.35392958918452655</c:v>
                </c:pt>
                <c:pt idx="41" formatCode="0%">
                  <c:v>0.3484941896732025</c:v>
                </c:pt>
                <c:pt idx="42" formatCode="0%">
                  <c:v>0.35667050174412718</c:v>
                </c:pt>
                <c:pt idx="43" formatCode="0%">
                  <c:v>0.3374370515137679</c:v>
                </c:pt>
                <c:pt idx="44" formatCode="0%">
                  <c:v>0.34206761543968245</c:v>
                </c:pt>
                <c:pt idx="45" formatCode="0%">
                  <c:v>0.33380810328887728</c:v>
                </c:pt>
                <c:pt idx="46" formatCode="0%">
                  <c:v>0.30186058802644944</c:v>
                </c:pt>
                <c:pt idx="47" formatCode="0%">
                  <c:v>0.30544142930810081</c:v>
                </c:pt>
                <c:pt idx="48" formatCode="0%">
                  <c:v>0.30949477067435571</c:v>
                </c:pt>
                <c:pt idx="49" formatCode="0%">
                  <c:v>0.30512542426943934</c:v>
                </c:pt>
                <c:pt idx="50" formatCode="0%">
                  <c:v>0.31316421551550833</c:v>
                </c:pt>
                <c:pt idx="51" formatCode="0%">
                  <c:v>0.31622392482330031</c:v>
                </c:pt>
                <c:pt idx="52" formatCode="0%">
                  <c:v>0.30117847423954114</c:v>
                </c:pt>
                <c:pt idx="53" formatCode="0%">
                  <c:v>0.31009747448923108</c:v>
                </c:pt>
                <c:pt idx="54" formatCode="0%">
                  <c:v>0.31375426878821244</c:v>
                </c:pt>
                <c:pt idx="55" formatCode="0%">
                  <c:v>0.31331686500094857</c:v>
                </c:pt>
                <c:pt idx="56" formatCode="0%">
                  <c:v>0.3024251230138299</c:v>
                </c:pt>
                <c:pt idx="57" formatCode="0%">
                  <c:v>0.29910055355098636</c:v>
                </c:pt>
                <c:pt idx="58" formatCode="0%">
                  <c:v>0.30027582097912342</c:v>
                </c:pt>
                <c:pt idx="59" formatCode="0%">
                  <c:v>0.30795642747888236</c:v>
                </c:pt>
                <c:pt idx="60" formatCode="0%">
                  <c:v>0.31932399789439836</c:v>
                </c:pt>
                <c:pt idx="61" formatCode="0%">
                  <c:v>0.32673334304292256</c:v>
                </c:pt>
                <c:pt idx="62" formatCode="0%">
                  <c:v>0.33129000687336385</c:v>
                </c:pt>
                <c:pt idx="63" formatCode="0%">
                  <c:v>0.33146710922019679</c:v>
                </c:pt>
                <c:pt idx="64" formatCode="0%">
                  <c:v>0.33268883673850175</c:v>
                </c:pt>
                <c:pt idx="65" formatCode="0%">
                  <c:v>0.33038532729308812</c:v>
                </c:pt>
                <c:pt idx="66" formatCode="0%">
                  <c:v>0.31887540648918172</c:v>
                </c:pt>
                <c:pt idx="67" formatCode="0%">
                  <c:v>0.3005597940779336</c:v>
                </c:pt>
                <c:pt idx="68" formatCode="0%">
                  <c:v>0.28567371299306266</c:v>
                </c:pt>
                <c:pt idx="69" formatCode="0%">
                  <c:v>0.25975139564580241</c:v>
                </c:pt>
                <c:pt idx="70" formatCode="0%">
                  <c:v>0.24032874610424854</c:v>
                </c:pt>
                <c:pt idx="71" formatCode="0%">
                  <c:v>0.23005788249641712</c:v>
                </c:pt>
                <c:pt idx="72" formatCode="0%">
                  <c:v>0.21813605439878594</c:v>
                </c:pt>
                <c:pt idx="73" formatCode="0%">
                  <c:v>0.22208638941435119</c:v>
                </c:pt>
                <c:pt idx="74" formatCode="0%">
                  <c:v>0.22406585738225357</c:v>
                </c:pt>
                <c:pt idx="75" formatCode="0%">
                  <c:v>0.22811483197001881</c:v>
                </c:pt>
                <c:pt idx="76" formatCode="0%">
                  <c:v>0.22937328372948954</c:v>
                </c:pt>
                <c:pt idx="77" formatCode="0%">
                  <c:v>0.22565996223494289</c:v>
                </c:pt>
                <c:pt idx="78" formatCode="0%">
                  <c:v>0.22252364406996028</c:v>
                </c:pt>
                <c:pt idx="79" formatCode="0%">
                  <c:v>0.22730204333330992</c:v>
                </c:pt>
                <c:pt idx="80" formatCode="0%">
                  <c:v>0.22711106992223354</c:v>
                </c:pt>
                <c:pt idx="81" formatCode="0%">
                  <c:v>0.21990707986658242</c:v>
                </c:pt>
                <c:pt idx="82" formatCode="0%">
                  <c:v>0.21873149304854453</c:v>
                </c:pt>
                <c:pt idx="83" formatCode="0%">
                  <c:v>0.21678018754976092</c:v>
                </c:pt>
                <c:pt idx="84" formatCode="0%">
                  <c:v>0.21775869395849537</c:v>
                </c:pt>
                <c:pt idx="85" formatCode="0%">
                  <c:v>0.21183202484694449</c:v>
                </c:pt>
                <c:pt idx="86" formatCode="0%">
                  <c:v>0.21579614716705234</c:v>
                </c:pt>
                <c:pt idx="87" formatCode="0%">
                  <c:v>0.22087161294105018</c:v>
                </c:pt>
                <c:pt idx="88" formatCode="0%">
                  <c:v>0.23035930033446098</c:v>
                </c:pt>
                <c:pt idx="89" formatCode="0%">
                  <c:v>0.23444050894663385</c:v>
                </c:pt>
                <c:pt idx="90" formatCode="0%">
                  <c:v>0.2456339767890745</c:v>
                </c:pt>
                <c:pt idx="91" formatCode="0%">
                  <c:v>0.24431999902089344</c:v>
                </c:pt>
                <c:pt idx="92" formatCode="0%">
                  <c:v>0.24925177309701332</c:v>
                </c:pt>
                <c:pt idx="93" formatCode="0%">
                  <c:v>0.25873480098421525</c:v>
                </c:pt>
                <c:pt idx="94" formatCode="0%">
                  <c:v>0.27477428069444876</c:v>
                </c:pt>
                <c:pt idx="95" formatCode="0%">
                  <c:v>0.28160485692196507</c:v>
                </c:pt>
                <c:pt idx="96" formatCode="0%">
                  <c:v>0.27942007680796288</c:v>
                </c:pt>
                <c:pt idx="97" formatCode="0%">
                  <c:v>0.27748249729576374</c:v>
                </c:pt>
                <c:pt idx="98" formatCode="0%">
                  <c:v>0.27821559585291716</c:v>
                </c:pt>
              </c:numCache>
            </c:numRef>
          </c:val>
          <c:smooth val="0"/>
        </c:ser>
        <c:ser>
          <c:idx val="2"/>
          <c:order val="4"/>
          <c:tx>
            <c:v>Top 0.1% wealth</c:v>
          </c:tx>
          <c:marker>
            <c:symbol val="triangle"/>
            <c:size val="6"/>
          </c:marker>
          <c:cat>
            <c:numRef>
              <c:f>Dataseries!$A$105:$A$220</c:f>
              <c:numCache>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Cache>
            </c:numRef>
          </c:cat>
          <c:val>
            <c:numRef>
              <c:f>Dataseries!$F$105:$F$217</c:f>
              <c:numCache>
                <c:formatCode>0%</c:formatCode>
                <c:ptCount val="113"/>
                <c:pt idx="2">
                  <c:v>0.23351578414440155</c:v>
                </c:pt>
                <c:pt idx="3">
                  <c:v>0.24411153793334961</c:v>
                </c:pt>
                <c:pt idx="4">
                  <c:v>0.27034938335418701</c:v>
                </c:pt>
                <c:pt idx="5">
                  <c:v>0.27256673574447632</c:v>
                </c:pt>
                <c:pt idx="7">
                  <c:v>0.24286583065986633</c:v>
                </c:pt>
                <c:pt idx="9">
                  <c:v>0.25743114948272705</c:v>
                </c:pt>
                <c:pt idx="10">
                  <c:v>0.23883354663848877</c:v>
                </c:pt>
                <c:pt idx="11">
                  <c:v>0.25366559624671936</c:v>
                </c:pt>
                <c:pt idx="12">
                  <c:v>0.26410254836082458</c:v>
                </c:pt>
                <c:pt idx="13">
                  <c:v>0.2596224844455719</c:v>
                </c:pt>
                <c:pt idx="14">
                  <c:v>0.25963607430458069</c:v>
                </c:pt>
                <c:pt idx="15">
                  <c:v>0.25696295499801636</c:v>
                </c:pt>
                <c:pt idx="16">
                  <c:v>0.25581571459770203</c:v>
                </c:pt>
                <c:pt idx="17">
                  <c:v>0.25450986623764038</c:v>
                </c:pt>
                <c:pt idx="18">
                  <c:v>0.251283198595047</c:v>
                </c:pt>
                <c:pt idx="19">
                  <c:v>0.24744248390197754</c:v>
                </c:pt>
                <c:pt idx="20">
                  <c:v>0.24010114371776581</c:v>
                </c:pt>
                <c:pt idx="21">
                  <c:v>0.23504546284675598</c:v>
                </c:pt>
                <c:pt idx="22">
                  <c:v>0.23059099912643433</c:v>
                </c:pt>
                <c:pt idx="23">
                  <c:v>0.22712370753288269</c:v>
                </c:pt>
                <c:pt idx="24">
                  <c:v>0.22567573189735413</c:v>
                </c:pt>
                <c:pt idx="25">
                  <c:v>0.1951117068529129</c:v>
                </c:pt>
                <c:pt idx="26">
                  <c:v>0.21157827973365784</c:v>
                </c:pt>
                <c:pt idx="27">
                  <c:v>0.22897975146770477</c:v>
                </c:pt>
                <c:pt idx="29">
                  <c:v>0.23308904469013214</c:v>
                </c:pt>
                <c:pt idx="30">
                  <c:v>0.24109466373920441</c:v>
                </c:pt>
                <c:pt idx="31">
                  <c:v>0.21540755033493042</c:v>
                </c:pt>
                <c:pt idx="32">
                  <c:v>0.20343273878097534</c:v>
                </c:pt>
                <c:pt idx="33">
                  <c:v>0.20167700946331024</c:v>
                </c:pt>
                <c:pt idx="35">
                  <c:v>0.19370710849761963</c:v>
                </c:pt>
                <c:pt idx="36">
                  <c:v>0.19580884277820587</c:v>
                </c:pt>
                <c:pt idx="37">
                  <c:v>0.1891934722661972</c:v>
                </c:pt>
                <c:pt idx="38">
                  <c:v>0.16978162527084351</c:v>
                </c:pt>
                <c:pt idx="39">
                  <c:v>0.16533920168876648</c:v>
                </c:pt>
                <c:pt idx="40">
                  <c:v>0.14131444692611694</c:v>
                </c:pt>
                <c:pt idx="41">
                  <c:v>0.13261212408542633</c:v>
                </c:pt>
                <c:pt idx="42">
                  <c:v>0.13331487774848938</c:v>
                </c:pt>
                <c:pt idx="43">
                  <c:v>0.14090453088283539</c:v>
                </c:pt>
                <c:pt idx="44">
                  <c:v>0.14889518916606903</c:v>
                </c:pt>
                <c:pt idx="45">
                  <c:v>0.13385279476642609</c:v>
                </c:pt>
                <c:pt idx="46">
                  <c:v>0.10998231917619705</c:v>
                </c:pt>
                <c:pt idx="47">
                  <c:v>0.10903237015008926</c:v>
                </c:pt>
                <c:pt idx="48">
                  <c:v>0.10846925526857376</c:v>
                </c:pt>
                <c:pt idx="49">
                  <c:v>0.11501210927963257</c:v>
                </c:pt>
                <c:pt idx="50">
                  <c:v>0.12616242468357086</c:v>
                </c:pt>
                <c:pt idx="51">
                  <c:v>0.12176453322172165</c:v>
                </c:pt>
                <c:pt idx="52">
                  <c:v>0.11333708465099335</c:v>
                </c:pt>
                <c:pt idx="53">
                  <c:v>0.11093368381261826</c:v>
                </c:pt>
                <c:pt idx="54">
                  <c:v>0.10806301981210709</c:v>
                </c:pt>
                <c:pt idx="55">
                  <c:v>0.10819923132658005</c:v>
                </c:pt>
                <c:pt idx="56">
                  <c:v>0.11261296272277832</c:v>
                </c:pt>
                <c:pt idx="57">
                  <c:v>0.12117410451173782</c:v>
                </c:pt>
                <c:pt idx="58">
                  <c:v>0.10574852675199509</c:v>
                </c:pt>
                <c:pt idx="59">
                  <c:v>0.12416902929544449</c:v>
                </c:pt>
                <c:pt idx="60">
                  <c:v>0.10991918295621872</c:v>
                </c:pt>
                <c:pt idx="62">
                  <c:v>0.12133508920669556</c:v>
                </c:pt>
                <c:pt idx="64">
                  <c:v>0.11364001035690308</c:v>
                </c:pt>
                <c:pt idx="65">
                  <c:v>0.1112373024225235</c:v>
                </c:pt>
                <c:pt idx="66">
                  <c:v>0.10644026100635529</c:v>
                </c:pt>
                <c:pt idx="67">
                  <c:v>0.10196226090192795</c:v>
                </c:pt>
                <c:pt idx="68">
                  <c:v>8.9763060212135315E-2</c:v>
                </c:pt>
                <c:pt idx="69">
                  <c:v>8.145923912525177E-2</c:v>
                </c:pt>
                <c:pt idx="70">
                  <c:v>6.8930543959140778E-2</c:v>
                </c:pt>
                <c:pt idx="71">
                  <c:v>6.6073209047317505E-2</c:v>
                </c:pt>
                <c:pt idx="72">
                  <c:v>6.571362167596817E-2</c:v>
                </c:pt>
                <c:pt idx="73">
                  <c:v>6.5837770700454712E-2</c:v>
                </c:pt>
                <c:pt idx="74">
                  <c:v>6.1959821730852127E-2</c:v>
                </c:pt>
                <c:pt idx="75">
                  <c:v>5.9193704277276993E-2</c:v>
                </c:pt>
                <c:pt idx="76">
                  <c:v>5.916278064250946E-2</c:v>
                </c:pt>
                <c:pt idx="77">
                  <c:v>5.878135934472084E-2</c:v>
                </c:pt>
                <c:pt idx="78">
                  <c:v>5.9690885245800018E-2</c:v>
                </c:pt>
                <c:pt idx="79">
                  <c:v>6.1141196638345718E-2</c:v>
                </c:pt>
                <c:pt idx="80">
                  <c:v>5.8637764304876328E-2</c:v>
                </c:pt>
                <c:pt idx="81">
                  <c:v>5.4349217563867569E-2</c:v>
                </c:pt>
                <c:pt idx="82">
                  <c:v>5.0349198281764984E-2</c:v>
                </c:pt>
                <c:pt idx="83">
                  <c:v>4.7800347208976746E-2</c:v>
                </c:pt>
                <c:pt idx="84">
                  <c:v>4.6170804649591446E-2</c:v>
                </c:pt>
                <c:pt idx="85">
                  <c:v>4.8287864774465561E-2</c:v>
                </c:pt>
                <c:pt idx="86">
                  <c:v>5.3252089768648148E-2</c:v>
                </c:pt>
                <c:pt idx="87">
                  <c:v>5.5818032473325729E-2</c:v>
                </c:pt>
                <c:pt idx="88">
                  <c:v>5.9166356921195984E-2</c:v>
                </c:pt>
                <c:pt idx="89">
                  <c:v>6.5771676599979401E-2</c:v>
                </c:pt>
                <c:pt idx="90">
                  <c:v>6.5561018884181976E-2</c:v>
                </c:pt>
                <c:pt idx="91">
                  <c:v>7.300073653459549E-2</c:v>
                </c:pt>
                <c:pt idx="92">
                  <c:v>6.8332821130752563E-2</c:v>
                </c:pt>
                <c:pt idx="93">
                  <c:v>7.877996563911438E-2</c:v>
                </c:pt>
                <c:pt idx="94">
                  <c:v>8.2003191113471985E-2</c:v>
                </c:pt>
                <c:pt idx="95">
                  <c:v>8.2842364907264709E-2</c:v>
                </c:pt>
                <c:pt idx="96">
                  <c:v>0.10425202548503876</c:v>
                </c:pt>
                <c:pt idx="97">
                  <c:v>0.11528521031141281</c:v>
                </c:pt>
                <c:pt idx="98">
                  <c:v>0.12071342766284943</c:v>
                </c:pt>
                <c:pt idx="99">
                  <c:v>0.12615178525447845</c:v>
                </c:pt>
                <c:pt idx="100">
                  <c:v>0.1269528716802597</c:v>
                </c:pt>
                <c:pt idx="101">
                  <c:v>0.12113188207149506</c:v>
                </c:pt>
                <c:pt idx="102">
                  <c:v>0.1112697497010231</c:v>
                </c:pt>
                <c:pt idx="103">
                  <c:v>0.10669690370559692</c:v>
                </c:pt>
                <c:pt idx="104">
                  <c:v>0.10090049356222153</c:v>
                </c:pt>
                <c:pt idx="105">
                  <c:v>8.9331857860088348E-2</c:v>
                </c:pt>
                <c:pt idx="106">
                  <c:v>8.4773577749729156E-2</c:v>
                </c:pt>
                <c:pt idx="107">
                  <c:v>8.238692581653595E-2</c:v>
                </c:pt>
                <c:pt idx="108">
                  <c:v>7.8450776636600494E-2</c:v>
                </c:pt>
                <c:pt idx="109">
                  <c:v>7.4138879776000977E-2</c:v>
                </c:pt>
                <c:pt idx="110">
                  <c:v>8.8046327233314514E-2</c:v>
                </c:pt>
                <c:pt idx="111">
                  <c:v>8.3083733916282654E-2</c:v>
                </c:pt>
                <c:pt idx="112">
                  <c:v>7.6649151742458344E-2</c:v>
                </c:pt>
              </c:numCache>
            </c:numRef>
          </c:val>
          <c:smooth val="0"/>
        </c:ser>
        <c:ser>
          <c:idx val="5"/>
          <c:order val="5"/>
          <c:tx>
            <c:v>Top 0.1% capital income</c:v>
          </c:tx>
          <c:marker>
            <c:symbol val="star"/>
            <c:size val="7"/>
          </c:marker>
          <c:cat>
            <c:numRef>
              <c:f>Dataseries!$A$105:$A$220</c:f>
              <c:numCache>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Cache>
            </c:numRef>
          </c:cat>
          <c:val>
            <c:numRef>
              <c:f>Dataseries!$L$105:$L$220</c:f>
              <c:numCache>
                <c:formatCode>General</c:formatCode>
                <c:ptCount val="116"/>
                <c:pt idx="0" formatCode="0%">
                  <c:v>0.22949112972772742</c:v>
                </c:pt>
                <c:pt idx="10" formatCode="0%">
                  <c:v>0.24375337232418964</c:v>
                </c:pt>
                <c:pt idx="15" formatCode="0%">
                  <c:v>0.25242160066153424</c:v>
                </c:pt>
                <c:pt idx="16" formatCode="0%">
                  <c:v>0.2590669309258935</c:v>
                </c:pt>
                <c:pt idx="17" formatCode="0%">
                  <c:v>0.2658627581101114</c:v>
                </c:pt>
                <c:pt idx="18" formatCode="0%">
                  <c:v>0.26308087240719258</c:v>
                </c:pt>
                <c:pt idx="19" formatCode="0%">
                  <c:v>0.25698284990812037</c:v>
                </c:pt>
                <c:pt idx="20" formatCode="0%">
                  <c:v>0.23899663117773129</c:v>
                </c:pt>
                <c:pt idx="21" formatCode="0%">
                  <c:v>0.22789446483799308</c:v>
                </c:pt>
                <c:pt idx="22" formatCode="0%">
                  <c:v>0.217616589509184</c:v>
                </c:pt>
                <c:pt idx="23" formatCode="0%">
                  <c:v>0.20799464417336999</c:v>
                </c:pt>
                <c:pt idx="24" formatCode="0%">
                  <c:v>0.20672685090621296</c:v>
                </c:pt>
                <c:pt idx="25" formatCode="0%">
                  <c:v>0.20197929233985618</c:v>
                </c:pt>
                <c:pt idx="26" formatCode="0%">
                  <c:v>0.20106537946117234</c:v>
                </c:pt>
                <c:pt idx="27" formatCode="0%">
                  <c:v>0.19964244579216889</c:v>
                </c:pt>
                <c:pt idx="28" formatCode="0%">
                  <c:v>0.19867212518065488</c:v>
                </c:pt>
                <c:pt idx="29" formatCode="0%">
                  <c:v>0.19907759400942568</c:v>
                </c:pt>
                <c:pt idx="30" formatCode="0%">
                  <c:v>0.20654797463063848</c:v>
                </c:pt>
                <c:pt idx="31" formatCode="0%">
                  <c:v>0.21074405976128832</c:v>
                </c:pt>
                <c:pt idx="32" formatCode="0%">
                  <c:v>0.21364290746425899</c:v>
                </c:pt>
                <c:pt idx="33" formatCode="0%">
                  <c:v>0.21211816540137715</c:v>
                </c:pt>
                <c:pt idx="34" formatCode="0%">
                  <c:v>0.20691311266703613</c:v>
                </c:pt>
                <c:pt idx="35" formatCode="0%">
                  <c:v>0.20247406984559702</c:v>
                </c:pt>
                <c:pt idx="36" formatCode="0%">
                  <c:v>0.19760682795921347</c:v>
                </c:pt>
                <c:pt idx="37" formatCode="0%">
                  <c:v>0.18974851734085679</c:v>
                </c:pt>
                <c:pt idx="38" formatCode="0%">
                  <c:v>0.18082071644253189</c:v>
                </c:pt>
                <c:pt idx="39" formatCode="0%">
                  <c:v>0.16708302639640635</c:v>
                </c:pt>
                <c:pt idx="40" formatCode="0%">
                  <c:v>0.15349377917009271</c:v>
                </c:pt>
                <c:pt idx="41" formatCode="0%">
                  <c:v>0.14360572729363941</c:v>
                </c:pt>
                <c:pt idx="42" formatCode="0%">
                  <c:v>0.13665162299220393</c:v>
                </c:pt>
                <c:pt idx="43" formatCode="0%">
                  <c:v>0.1231590393357208</c:v>
                </c:pt>
                <c:pt idx="44" formatCode="0%">
                  <c:v>0.12014848362217614</c:v>
                </c:pt>
                <c:pt idx="45" formatCode="0%">
                  <c:v>0.11614036904345822</c:v>
                </c:pt>
                <c:pt idx="46" formatCode="0%">
                  <c:v>0.10557308918659046</c:v>
                </c:pt>
                <c:pt idx="47" formatCode="0%">
                  <c:v>0.1112635896916655</c:v>
                </c:pt>
                <c:pt idx="48" formatCode="0%">
                  <c:v>0.11764125443779991</c:v>
                </c:pt>
                <c:pt idx="49" formatCode="0%">
                  <c:v>0.11851194289675843</c:v>
                </c:pt>
                <c:pt idx="50" formatCode="0%">
                  <c:v>0.12205822800820496</c:v>
                </c:pt>
                <c:pt idx="51" formatCode="0%">
                  <c:v>0.12149415565932323</c:v>
                </c:pt>
                <c:pt idx="52" formatCode="0%">
                  <c:v>0.11267233593068765</c:v>
                </c:pt>
                <c:pt idx="53" formatCode="0%">
                  <c:v>0.11401052206705097</c:v>
                </c:pt>
                <c:pt idx="54" formatCode="0%">
                  <c:v>0.11440973648881184</c:v>
                </c:pt>
                <c:pt idx="55" formatCode="0%">
                  <c:v>0.11310760552993926</c:v>
                </c:pt>
                <c:pt idx="56" formatCode="0%">
                  <c:v>0.10889692126885005</c:v>
                </c:pt>
                <c:pt idx="57" formatCode="0%">
                  <c:v>0.10569225490398319</c:v>
                </c:pt>
                <c:pt idx="58" formatCode="0%">
                  <c:v>0.10483507948903897</c:v>
                </c:pt>
                <c:pt idx="59" formatCode="0%">
                  <c:v>0.10613056617688164</c:v>
                </c:pt>
                <c:pt idx="60" formatCode="0%">
                  <c:v>0.10903171373895404</c:v>
                </c:pt>
                <c:pt idx="61" formatCode="0%">
                  <c:v>0.11095883494862585</c:v>
                </c:pt>
                <c:pt idx="62" formatCode="0%">
                  <c:v>0.11062672580879235</c:v>
                </c:pt>
                <c:pt idx="63" formatCode="0%">
                  <c:v>0.10936994862682904</c:v>
                </c:pt>
                <c:pt idx="64" formatCode="0%">
                  <c:v>0.10977536709143179</c:v>
                </c:pt>
                <c:pt idx="65" formatCode="0%">
                  <c:v>0.11123629494895552</c:v>
                </c:pt>
                <c:pt idx="66" formatCode="0%">
                  <c:v>0.11122215961592581</c:v>
                </c:pt>
                <c:pt idx="67" formatCode="0%">
                  <c:v>0.10874614866314393</c:v>
                </c:pt>
                <c:pt idx="68" formatCode="0%">
                  <c:v>0.10584597988784941</c:v>
                </c:pt>
                <c:pt idx="69" formatCode="0%">
                  <c:v>9.7704975366042862E-2</c:v>
                </c:pt>
                <c:pt idx="70" formatCode="0%">
                  <c:v>9.1224313356407141E-2</c:v>
                </c:pt>
                <c:pt idx="71" formatCode="0%">
                  <c:v>8.7951275799380141E-2</c:v>
                </c:pt>
                <c:pt idx="72" formatCode="0%">
                  <c:v>8.3058242010283515E-2</c:v>
                </c:pt>
                <c:pt idx="73" formatCode="0%">
                  <c:v>8.4789932867674639E-2</c:v>
                </c:pt>
                <c:pt idx="74" formatCode="0%">
                  <c:v>8.6734173726845706E-2</c:v>
                </c:pt>
                <c:pt idx="75" formatCode="0%">
                  <c:v>8.751840723482765E-2</c:v>
                </c:pt>
                <c:pt idx="76" formatCode="0%">
                  <c:v>8.9534253330006142E-2</c:v>
                </c:pt>
                <c:pt idx="77" formatCode="0%">
                  <c:v>8.8973069822673348E-2</c:v>
                </c:pt>
                <c:pt idx="78" formatCode="0%">
                  <c:v>8.8497264740066861E-2</c:v>
                </c:pt>
                <c:pt idx="79" formatCode="0%">
                  <c:v>8.8114482098010163E-2</c:v>
                </c:pt>
                <c:pt idx="80" formatCode="0%">
                  <c:v>8.6333474688393058E-2</c:v>
                </c:pt>
                <c:pt idx="81" formatCode="0%">
                  <c:v>8.6296711570151619E-2</c:v>
                </c:pt>
                <c:pt idx="82" formatCode="0%">
                  <c:v>8.4105552370339121E-2</c:v>
                </c:pt>
                <c:pt idx="83" formatCode="0%">
                  <c:v>8.1792374554822717E-2</c:v>
                </c:pt>
                <c:pt idx="84" formatCode="0%">
                  <c:v>8.0647591499673682E-2</c:v>
                </c:pt>
                <c:pt idx="85" formatCode="0%">
                  <c:v>8.0827747537337638E-2</c:v>
                </c:pt>
                <c:pt idx="86" formatCode="0%">
                  <c:v>8.4013237456350517E-2</c:v>
                </c:pt>
                <c:pt idx="87" formatCode="0%">
                  <c:v>8.8097834541483483E-2</c:v>
                </c:pt>
                <c:pt idx="88" formatCode="0%">
                  <c:v>9.2251209344052704E-2</c:v>
                </c:pt>
                <c:pt idx="89" formatCode="0%">
                  <c:v>9.7235831487623089E-2</c:v>
                </c:pt>
                <c:pt idx="90" formatCode="0%">
                  <c:v>9.5679201605597092E-2</c:v>
                </c:pt>
                <c:pt idx="91" formatCode="0%">
                  <c:v>9.7934800520507542E-2</c:v>
                </c:pt>
                <c:pt idx="92" formatCode="0%">
                  <c:v>0.10389713909735029</c:v>
                </c:pt>
                <c:pt idx="93" formatCode="0%">
                  <c:v>0.10508953399677055</c:v>
                </c:pt>
                <c:pt idx="94" formatCode="0%">
                  <c:v>0.11065336066756819</c:v>
                </c:pt>
                <c:pt idx="95" formatCode="0%">
                  <c:v>0.11307516411089615</c:v>
                </c:pt>
                <c:pt idx="96" formatCode="0%">
                  <c:v>0.11239993189778111</c:v>
                </c:pt>
                <c:pt idx="97" formatCode="0%">
                  <c:v>0.11228600132792892</c:v>
                </c:pt>
                <c:pt idx="98" formatCode="0%">
                  <c:v>0.11364956588204822</c:v>
                </c:pt>
              </c:numCache>
            </c:numRef>
          </c:val>
          <c:smooth val="0"/>
        </c:ser>
        <c:dLbls>
          <c:showLegendKey val="0"/>
          <c:showVal val="0"/>
          <c:showCatName val="0"/>
          <c:showSerName val="0"/>
          <c:showPercent val="0"/>
          <c:showBubbleSize val="0"/>
        </c:dLbls>
        <c:marker val="1"/>
        <c:smooth val="0"/>
        <c:axId val="94409024"/>
        <c:axId val="94409568"/>
      </c:lineChart>
      <c:catAx>
        <c:axId val="94409024"/>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94409568"/>
        <c:crossesAt val="0"/>
        <c:auto val="1"/>
        <c:lblAlgn val="ctr"/>
        <c:lblOffset val="100"/>
        <c:tickLblSkip val="10"/>
        <c:tickMarkSkip val="10"/>
        <c:noMultiLvlLbl val="0"/>
      </c:catAx>
      <c:valAx>
        <c:axId val="94409568"/>
        <c:scaling>
          <c:orientation val="minMax"/>
          <c:max val="1"/>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94409024"/>
        <c:crossesAt val="1"/>
        <c:crossBetween val="midCat"/>
        <c:majorUnit val="0.1"/>
        <c:minorUnit val="1.0000000000000009E-3"/>
      </c:valAx>
      <c:spPr>
        <a:solidFill>
          <a:srgbClr val="FFFFFF"/>
        </a:solidFill>
        <a:ln w="3175">
          <a:solidFill>
            <a:srgbClr val="000000"/>
          </a:solidFill>
          <a:prstDash val="solid"/>
        </a:ln>
      </c:spPr>
    </c:plotArea>
    <c:legend>
      <c:legendPos val="l"/>
      <c:layout>
        <c:manualLayout>
          <c:xMode val="edge"/>
          <c:yMode val="edge"/>
          <c:x val="0.44600999394306479"/>
          <c:y val="0.11420132442794244"/>
          <c:w val="0.53260244120822686"/>
          <c:h val="0.14657121111893534"/>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Figure A4. Top 1% wealth share: France vs. US 1900-2014 </a:t>
            </a:r>
            <a:r>
              <a:rPr lang="fr-FR" sz="1200" b="0" baseline="0"/>
              <a:t>(wealth shares, %)</a:t>
            </a:r>
          </a:p>
        </c:rich>
      </c:tx>
      <c:layout>
        <c:manualLayout>
          <c:xMode val="edge"/>
          <c:yMode val="edge"/>
          <c:x val="0.165551839464883"/>
          <c:y val="2.2583559168924999E-3"/>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1"/>
          <c:order val="0"/>
          <c:tx>
            <c:v>Top 1% (US)</c:v>
          </c:tx>
          <c:marker>
            <c:symbol val="square"/>
            <c:size val="6"/>
          </c:marker>
          <c:cat>
            <c:numRef>
              <c:f>Dataseries!$A$105:$A$220</c:f>
              <c:numCache>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Cache>
            </c:numRef>
          </c:cat>
          <c:val>
            <c:numRef>
              <c:f>Dataseries!$S$105:$S$220</c:f>
              <c:numCache>
                <c:formatCode>General</c:formatCode>
                <c:ptCount val="116"/>
                <c:pt idx="13" formatCode="0%">
                  <c:v>0.44021392434230211</c:v>
                </c:pt>
                <c:pt idx="14" formatCode="0%">
                  <c:v>0.44061709414053224</c:v>
                </c:pt>
                <c:pt idx="15" formatCode="0%">
                  <c:v>0.43775552186884054</c:v>
                </c:pt>
                <c:pt idx="16" formatCode="0%">
                  <c:v>0.42683875138557886</c:v>
                </c:pt>
                <c:pt idx="17" formatCode="0%">
                  <c:v>0.41081742397509835</c:v>
                </c:pt>
                <c:pt idx="18" formatCode="0%">
                  <c:v>0.37389711325046826</c:v>
                </c:pt>
                <c:pt idx="19" formatCode="0%">
                  <c:v>0.39973235352534392</c:v>
                </c:pt>
                <c:pt idx="20" formatCode="0%">
                  <c:v>0.35599422427023353</c:v>
                </c:pt>
                <c:pt idx="21" formatCode="0%">
                  <c:v>0.35948915045935143</c:v>
                </c:pt>
                <c:pt idx="22" formatCode="0%">
                  <c:v>0.39093978552262987</c:v>
                </c:pt>
                <c:pt idx="23" formatCode="0%">
                  <c:v>0.3474597361099856</c:v>
                </c:pt>
                <c:pt idx="24" formatCode="0%">
                  <c:v>0.36792609418013494</c:v>
                </c:pt>
                <c:pt idx="25" formatCode="0%">
                  <c:v>0.43054809130740757</c:v>
                </c:pt>
                <c:pt idx="26" formatCode="0%">
                  <c:v>0.45125598966019409</c:v>
                </c:pt>
                <c:pt idx="27" formatCode="0%">
                  <c:v>0.49460790946661498</c:v>
                </c:pt>
                <c:pt idx="28" formatCode="0%">
                  <c:v>0.5140980617156492</c:v>
                </c:pt>
                <c:pt idx="29" formatCode="0%">
                  <c:v>0.50553320973102644</c:v>
                </c:pt>
                <c:pt idx="30" formatCode="0%">
                  <c:v>0.48951340928575582</c:v>
                </c:pt>
                <c:pt idx="31" formatCode="0%">
                  <c:v>0.47965689621202323</c:v>
                </c:pt>
                <c:pt idx="32" formatCode="0%">
                  <c:v>0.47034896557012518</c:v>
                </c:pt>
                <c:pt idx="33" formatCode="0%">
                  <c:v>0.47075344757412113</c:v>
                </c:pt>
                <c:pt idx="34" formatCode="0%">
                  <c:v>0.4721455470688069</c:v>
                </c:pt>
                <c:pt idx="35" formatCode="0%">
                  <c:v>0.45274818369983982</c:v>
                </c:pt>
                <c:pt idx="36" formatCode="0%">
                  <c:v>0.45193305324754091</c:v>
                </c:pt>
                <c:pt idx="37" formatCode="0%">
                  <c:v>0.45315357102003301</c:v>
                </c:pt>
                <c:pt idx="38" formatCode="0%">
                  <c:v>0.40666096124287715</c:v>
                </c:pt>
                <c:pt idx="39" formatCode="0%">
                  <c:v>0.41946405320529101</c:v>
                </c:pt>
                <c:pt idx="40" formatCode="0%">
                  <c:v>0.379293085603151</c:v>
                </c:pt>
                <c:pt idx="41" formatCode="0%">
                  <c:v>0.35035574331190977</c:v>
                </c:pt>
                <c:pt idx="42" formatCode="0%">
                  <c:v>0.3460285744218885</c:v>
                </c:pt>
                <c:pt idx="43" formatCode="0%">
                  <c:v>0.35052964370676276</c:v>
                </c:pt>
                <c:pt idx="44" formatCode="0%">
                  <c:v>0.34463177591037975</c:v>
                </c:pt>
                <c:pt idx="45" formatCode="0%">
                  <c:v>0.34397801909520115</c:v>
                </c:pt>
                <c:pt idx="46" formatCode="0%">
                  <c:v>0.31831027415761987</c:v>
                </c:pt>
                <c:pt idx="47" formatCode="0%">
                  <c:v>0.30231086221011261</c:v>
                </c:pt>
                <c:pt idx="48" formatCode="0%">
                  <c:v>0.29921141624659831</c:v>
                </c:pt>
                <c:pt idx="49" formatCode="0%">
                  <c:v>0.29055777313991887</c:v>
                </c:pt>
                <c:pt idx="50" formatCode="0%">
                  <c:v>0.30530416339309946</c:v>
                </c:pt>
                <c:pt idx="51" formatCode="0%">
                  <c:v>0.30009388783375246</c:v>
                </c:pt>
                <c:pt idx="52" formatCode="0%">
                  <c:v>0.29700193122168933</c:v>
                </c:pt>
                <c:pt idx="53" formatCode="0%">
                  <c:v>0.28330258395454783</c:v>
                </c:pt>
                <c:pt idx="54" formatCode="0%">
                  <c:v>0.28818278304431316</c:v>
                </c:pt>
                <c:pt idx="55" formatCode="0%">
                  <c:v>0.29064081770241101</c:v>
                </c:pt>
                <c:pt idx="56" formatCode="0%">
                  <c:v>0.29418335376447496</c:v>
                </c:pt>
                <c:pt idx="57" formatCode="0%">
                  <c:v>0.29176478277960322</c:v>
                </c:pt>
                <c:pt idx="58" formatCode="0%">
                  <c:v>0.2885353801680296</c:v>
                </c:pt>
                <c:pt idx="59" formatCode="0%">
                  <c:v>0.29409748365215299</c:v>
                </c:pt>
                <c:pt idx="60" formatCode="0%">
                  <c:v>0.29376754877277922</c:v>
                </c:pt>
                <c:pt idx="61" formatCode="0%">
                  <c:v>0.29446265538305033</c:v>
                </c:pt>
                <c:pt idx="62" formatCode="0%">
                  <c:v>0.29621000000000003</c:v>
                </c:pt>
                <c:pt idx="63" formatCode="0%">
                  <c:v>0.29084500000000002</c:v>
                </c:pt>
                <c:pt idx="64" formatCode="0%">
                  <c:v>0.28548000000000001</c:v>
                </c:pt>
                <c:pt idx="65" formatCode="0%">
                  <c:v>0.28447500000000003</c:v>
                </c:pt>
                <c:pt idx="66" formatCode="0%">
                  <c:v>0.28347</c:v>
                </c:pt>
                <c:pt idx="67" formatCode="0%">
                  <c:v>0.27790000000000004</c:v>
                </c:pt>
                <c:pt idx="68" formatCode="0%">
                  <c:v>0.28639000000000003</c:v>
                </c:pt>
                <c:pt idx="69" formatCode="0%">
                  <c:v>0.27878000000000003</c:v>
                </c:pt>
                <c:pt idx="70" formatCode="0%">
                  <c:v>0.27554000000000001</c:v>
                </c:pt>
                <c:pt idx="71" formatCode="0%">
                  <c:v>0.26989000000000002</c:v>
                </c:pt>
                <c:pt idx="72" formatCode="0%">
                  <c:v>0.26495000000000002</c:v>
                </c:pt>
                <c:pt idx="73" formatCode="0%">
                  <c:v>0.24857000000000001</c:v>
                </c:pt>
                <c:pt idx="74" formatCode="0%">
                  <c:v>0.24876000000000001</c:v>
                </c:pt>
                <c:pt idx="75" formatCode="0%">
                  <c:v>0.24714000000000003</c:v>
                </c:pt>
                <c:pt idx="76" formatCode="0%">
                  <c:v>0.23460000000000003</c:v>
                </c:pt>
                <c:pt idx="77" formatCode="0%">
                  <c:v>0.23906000000000002</c:v>
                </c:pt>
                <c:pt idx="78" formatCode="0%">
                  <c:v>0.22941000000000003</c:v>
                </c:pt>
                <c:pt idx="79" formatCode="0%">
                  <c:v>0.24360000000000001</c:v>
                </c:pt>
                <c:pt idx="80" formatCode="0%">
                  <c:v>0.24341000000000002</c:v>
                </c:pt>
                <c:pt idx="81" formatCode="0%">
                  <c:v>0.25287999999999999</c:v>
                </c:pt>
                <c:pt idx="82" formatCode="0%">
                  <c:v>0.25663000000000002</c:v>
                </c:pt>
                <c:pt idx="83" formatCode="0%">
                  <c:v>0.24722000000000002</c:v>
                </c:pt>
                <c:pt idx="84" formatCode="0%">
                  <c:v>0.24809000000000003</c:v>
                </c:pt>
                <c:pt idx="85" formatCode="0%">
                  <c:v>0.25073000000000001</c:v>
                </c:pt>
                <c:pt idx="86" formatCode="0%">
                  <c:v>0.25108000000000003</c:v>
                </c:pt>
                <c:pt idx="87" formatCode="0%">
                  <c:v>0.26159000000000004</c:v>
                </c:pt>
                <c:pt idx="88" formatCode="0%">
                  <c:v>0.27934000000000003</c:v>
                </c:pt>
                <c:pt idx="89" formatCode="0%">
                  <c:v>0.27807000000000004</c:v>
                </c:pt>
                <c:pt idx="90" formatCode="0%">
                  <c:v>0.28127000000000002</c:v>
                </c:pt>
                <c:pt idx="91" formatCode="0%">
                  <c:v>0.27616000000000002</c:v>
                </c:pt>
                <c:pt idx="92" formatCode="0%">
                  <c:v>0.29193000000000002</c:v>
                </c:pt>
                <c:pt idx="93" formatCode="0%">
                  <c:v>0.29460000000000003</c:v>
                </c:pt>
                <c:pt idx="94" formatCode="0%">
                  <c:v>0.29167000000000004</c:v>
                </c:pt>
                <c:pt idx="95" formatCode="0%">
                  <c:v>0.29465000000000002</c:v>
                </c:pt>
                <c:pt idx="96" formatCode="0%">
                  <c:v>0.30274999141693115</c:v>
                </c:pt>
                <c:pt idx="97" formatCode="0%">
                  <c:v>0.31237000226974487</c:v>
                </c:pt>
                <c:pt idx="98" formatCode="0%">
                  <c:v>0.32289999723434448</c:v>
                </c:pt>
                <c:pt idx="99" formatCode="0%">
                  <c:v>0.3330099880695343</c:v>
                </c:pt>
                <c:pt idx="100" formatCode="0%">
                  <c:v>0.3414900004863739</c:v>
                </c:pt>
                <c:pt idx="101" formatCode="0%">
                  <c:v>0.33237001299858093</c:v>
                </c:pt>
                <c:pt idx="102" formatCode="0%">
                  <c:v>0.32023000717163086</c:v>
                </c:pt>
                <c:pt idx="103" formatCode="0%">
                  <c:v>0.32295998930931091</c:v>
                </c:pt>
                <c:pt idx="104" formatCode="0%">
                  <c:v>0.33535999059677124</c:v>
                </c:pt>
                <c:pt idx="105" formatCode="0%">
                  <c:v>0.33976998925209045</c:v>
                </c:pt>
                <c:pt idx="106" formatCode="0%">
                  <c:v>0.34898000955581665</c:v>
                </c:pt>
                <c:pt idx="107" formatCode="0%">
                  <c:v>0.35951000452041626</c:v>
                </c:pt>
                <c:pt idx="108" formatCode="0%">
                  <c:v>0.38133001327514648</c:v>
                </c:pt>
                <c:pt idx="109" formatCode="0%">
                  <c:v>0.37847000360488892</c:v>
                </c:pt>
                <c:pt idx="110" formatCode="0%">
                  <c:v>0.3952299952507019</c:v>
                </c:pt>
                <c:pt idx="111" formatCode="0%">
                  <c:v>0.39800998568534851</c:v>
                </c:pt>
                <c:pt idx="112" formatCode="0%">
                  <c:v>0.4182400107383728</c:v>
                </c:pt>
              </c:numCache>
            </c:numRef>
          </c:val>
          <c:smooth val="0"/>
        </c:ser>
        <c:ser>
          <c:idx val="3"/>
          <c:order val="1"/>
          <c:tx>
            <c:v>Top 1% (France)</c:v>
          </c:tx>
          <c:marker>
            <c:symbol val="circle"/>
            <c:size val="6"/>
          </c:marker>
          <c:cat>
            <c:numRef>
              <c:f>Dataseries!$A$105:$A$220</c:f>
              <c:numCache>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Cache>
            </c:numRef>
          </c:cat>
          <c:val>
            <c:numRef>
              <c:f>Dataseries!$E$105:$E$220</c:f>
              <c:numCache>
                <c:formatCode>0%</c:formatCode>
                <c:ptCount val="116"/>
                <c:pt idx="2">
                  <c:v>0.52361208200454712</c:v>
                </c:pt>
                <c:pt idx="3">
                  <c:v>0.54364752769470215</c:v>
                </c:pt>
                <c:pt idx="4">
                  <c:v>0.56326371431350708</c:v>
                </c:pt>
                <c:pt idx="5">
                  <c:v>0.56903207302093506</c:v>
                </c:pt>
                <c:pt idx="7">
                  <c:v>0.54416239261627197</c:v>
                </c:pt>
                <c:pt idx="9">
                  <c:v>0.55371111631393433</c:v>
                </c:pt>
                <c:pt idx="10">
                  <c:v>0.54022610187530518</c:v>
                </c:pt>
                <c:pt idx="11">
                  <c:v>0.55407136678695679</c:v>
                </c:pt>
                <c:pt idx="12">
                  <c:v>0.55299860239028931</c:v>
                </c:pt>
                <c:pt idx="13">
                  <c:v>0.54561007022857666</c:v>
                </c:pt>
                <c:pt idx="14">
                  <c:v>0.54563915729522705</c:v>
                </c:pt>
                <c:pt idx="15">
                  <c:v>0.54002082347869873</c:v>
                </c:pt>
                <c:pt idx="16">
                  <c:v>0.53761017322540283</c:v>
                </c:pt>
                <c:pt idx="17">
                  <c:v>0.5348658561706543</c:v>
                </c:pt>
                <c:pt idx="18">
                  <c:v>0.52808487415313721</c:v>
                </c:pt>
                <c:pt idx="19">
                  <c:v>0.52001339197158813</c:v>
                </c:pt>
                <c:pt idx="20">
                  <c:v>0.50458508729934692</c:v>
                </c:pt>
                <c:pt idx="21">
                  <c:v>0.49396041035652161</c:v>
                </c:pt>
                <c:pt idx="22">
                  <c:v>0.48459905385971069</c:v>
                </c:pt>
                <c:pt idx="23">
                  <c:v>0.4773123562335968</c:v>
                </c:pt>
                <c:pt idx="24">
                  <c:v>0.47426941990852356</c:v>
                </c:pt>
                <c:pt idx="25">
                  <c:v>0.44698676466941833</c:v>
                </c:pt>
                <c:pt idx="26">
                  <c:v>0.45357441902160645</c:v>
                </c:pt>
                <c:pt idx="27">
                  <c:v>0.47740781307220459</c:v>
                </c:pt>
                <c:pt idx="29">
                  <c:v>0.49073213338851929</c:v>
                </c:pt>
                <c:pt idx="30">
                  <c:v>0.49606510996818542</c:v>
                </c:pt>
                <c:pt idx="31">
                  <c:v>0.46331968903541565</c:v>
                </c:pt>
                <c:pt idx="32">
                  <c:v>0.44795596599578857</c:v>
                </c:pt>
                <c:pt idx="33">
                  <c:v>0.44593453407287598</c:v>
                </c:pt>
                <c:pt idx="35">
                  <c:v>0.43745332956314087</c:v>
                </c:pt>
                <c:pt idx="36">
                  <c:v>0.43266689777374268</c:v>
                </c:pt>
                <c:pt idx="37">
                  <c:v>0.42636778950691223</c:v>
                </c:pt>
                <c:pt idx="38">
                  <c:v>0.39694234728813171</c:v>
                </c:pt>
                <c:pt idx="39">
                  <c:v>0.39993491768836975</c:v>
                </c:pt>
                <c:pt idx="40">
                  <c:v>0.34785136580467224</c:v>
                </c:pt>
                <c:pt idx="41">
                  <c:v>0.34842631220817566</c:v>
                </c:pt>
                <c:pt idx="42">
                  <c:v>0.36246976256370544</c:v>
                </c:pt>
                <c:pt idx="43">
                  <c:v>0.38055065274238586</c:v>
                </c:pt>
                <c:pt idx="44">
                  <c:v>0.37837943434715271</c:v>
                </c:pt>
                <c:pt idx="45">
                  <c:v>0.35172206163406372</c:v>
                </c:pt>
                <c:pt idx="46">
                  <c:v>0.30701702833175659</c:v>
                </c:pt>
                <c:pt idx="47">
                  <c:v>0.30239072442054749</c:v>
                </c:pt>
                <c:pt idx="48">
                  <c:v>0.30566766858100891</c:v>
                </c:pt>
                <c:pt idx="49">
                  <c:v>0.33264631032943726</c:v>
                </c:pt>
                <c:pt idx="50">
                  <c:v>0.3337734043598175</c:v>
                </c:pt>
                <c:pt idx="51">
                  <c:v>0.32724377512931824</c:v>
                </c:pt>
                <c:pt idx="52">
                  <c:v>0.32055097818374634</c:v>
                </c:pt>
                <c:pt idx="53">
                  <c:v>0.31898128986358643</c:v>
                </c:pt>
                <c:pt idx="54">
                  <c:v>0.30430740118026733</c:v>
                </c:pt>
                <c:pt idx="55">
                  <c:v>0.31082555651664734</c:v>
                </c:pt>
                <c:pt idx="56">
                  <c:v>0.31331267952919006</c:v>
                </c:pt>
                <c:pt idx="57">
                  <c:v>0.33243447542190552</c:v>
                </c:pt>
                <c:pt idx="58">
                  <c:v>0.31122326850891113</c:v>
                </c:pt>
                <c:pt idx="59">
                  <c:v>0.32563254237174988</c:v>
                </c:pt>
                <c:pt idx="60">
                  <c:v>0.31434929370880127</c:v>
                </c:pt>
                <c:pt idx="62">
                  <c:v>0.32007354497909546</c:v>
                </c:pt>
                <c:pt idx="64">
                  <c:v>0.32549843192100525</c:v>
                </c:pt>
                <c:pt idx="65">
                  <c:v>0.31861624121665955</c:v>
                </c:pt>
                <c:pt idx="66">
                  <c:v>0.30487611889839172</c:v>
                </c:pt>
                <c:pt idx="67">
                  <c:v>0.29204955697059631</c:v>
                </c:pt>
                <c:pt idx="68">
                  <c:v>0.25710725784301758</c:v>
                </c:pt>
                <c:pt idx="69">
                  <c:v>0.23332299292087555</c:v>
                </c:pt>
                <c:pt idx="70">
                  <c:v>0.2032662034034729</c:v>
                </c:pt>
                <c:pt idx="71">
                  <c:v>0.19840297102928162</c:v>
                </c:pt>
                <c:pt idx="72">
                  <c:v>0.19785000383853912</c:v>
                </c:pt>
                <c:pt idx="73">
                  <c:v>0.19778589904308319</c:v>
                </c:pt>
                <c:pt idx="74">
                  <c:v>0.19133062660694122</c:v>
                </c:pt>
                <c:pt idx="75">
                  <c:v>0.18681147694587708</c:v>
                </c:pt>
                <c:pt idx="76">
                  <c:v>0.18303044140338898</c:v>
                </c:pt>
                <c:pt idx="77">
                  <c:v>0.17867012321949005</c:v>
                </c:pt>
                <c:pt idx="78">
                  <c:v>0.1760200709104538</c:v>
                </c:pt>
                <c:pt idx="79">
                  <c:v>0.17435543239116669</c:v>
                </c:pt>
                <c:pt idx="80">
                  <c:v>0.17206966876983643</c:v>
                </c:pt>
                <c:pt idx="81">
                  <c:v>0.16674692928791046</c:v>
                </c:pt>
                <c:pt idx="82">
                  <c:v>0.16178768873214722</c:v>
                </c:pt>
                <c:pt idx="83">
                  <c:v>0.15927664935588837</c:v>
                </c:pt>
                <c:pt idx="84">
                  <c:v>0.15803715586662292</c:v>
                </c:pt>
                <c:pt idx="85">
                  <c:v>0.16139578819274902</c:v>
                </c:pt>
                <c:pt idx="86">
                  <c:v>0.16787329316139221</c:v>
                </c:pt>
                <c:pt idx="87">
                  <c:v>0.17058651149272919</c:v>
                </c:pt>
                <c:pt idx="88">
                  <c:v>0.17369793355464935</c:v>
                </c:pt>
                <c:pt idx="89">
                  <c:v>0.17659205198287964</c:v>
                </c:pt>
                <c:pt idx="90">
                  <c:v>0.1718258410692215</c:v>
                </c:pt>
                <c:pt idx="91">
                  <c:v>0.18091577291488647</c:v>
                </c:pt>
                <c:pt idx="92">
                  <c:v>0.17498087882995605</c:v>
                </c:pt>
                <c:pt idx="93">
                  <c:v>0.18789549171924591</c:v>
                </c:pt>
                <c:pt idx="94">
                  <c:v>0.19323828816413879</c:v>
                </c:pt>
                <c:pt idx="95">
                  <c:v>0.19642245769500732</c:v>
                </c:pt>
                <c:pt idx="96">
                  <c:v>0.23320883512496948</c:v>
                </c:pt>
                <c:pt idx="97">
                  <c:v>0.2530817985534668</c:v>
                </c:pt>
                <c:pt idx="98">
                  <c:v>0.26698577404022217</c:v>
                </c:pt>
                <c:pt idx="99">
                  <c:v>0.27835509181022644</c:v>
                </c:pt>
                <c:pt idx="100">
                  <c:v>0.28112295269966125</c:v>
                </c:pt>
                <c:pt idx="101">
                  <c:v>0.27050107717514038</c:v>
                </c:pt>
                <c:pt idx="102">
                  <c:v>0.25402334332466125</c:v>
                </c:pt>
                <c:pt idx="103">
                  <c:v>0.24618318676948547</c:v>
                </c:pt>
                <c:pt idx="104">
                  <c:v>0.237641841173172</c:v>
                </c:pt>
                <c:pt idx="105">
                  <c:v>0.22511057555675507</c:v>
                </c:pt>
                <c:pt idx="106">
                  <c:v>0.22132071852684021</c:v>
                </c:pt>
                <c:pt idx="107">
                  <c:v>0.22374854981899261</c:v>
                </c:pt>
                <c:pt idx="108">
                  <c:v>0.2159292995929718</c:v>
                </c:pt>
                <c:pt idx="109">
                  <c:v>0.21701069176197052</c:v>
                </c:pt>
                <c:pt idx="110">
                  <c:v>0.23506593704223633</c:v>
                </c:pt>
                <c:pt idx="111">
                  <c:v>0.22975511848926544</c:v>
                </c:pt>
                <c:pt idx="112">
                  <c:v>0.22357787191867828</c:v>
                </c:pt>
                <c:pt idx="113">
                  <c:v>0.22904562950134277</c:v>
                </c:pt>
                <c:pt idx="114">
                  <c:v>0.2337886244058609</c:v>
                </c:pt>
              </c:numCache>
            </c:numRef>
          </c:val>
          <c:smooth val="0"/>
        </c:ser>
        <c:dLbls>
          <c:showLegendKey val="0"/>
          <c:showVal val="0"/>
          <c:showCatName val="0"/>
          <c:showSerName val="0"/>
          <c:showPercent val="0"/>
          <c:showBubbleSize val="0"/>
        </c:dLbls>
        <c:marker val="1"/>
        <c:smooth val="0"/>
        <c:axId val="94410112"/>
        <c:axId val="94411744"/>
      </c:lineChart>
      <c:catAx>
        <c:axId val="94410112"/>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94411744"/>
        <c:crossesAt val="0"/>
        <c:auto val="1"/>
        <c:lblAlgn val="ctr"/>
        <c:lblOffset val="100"/>
        <c:tickLblSkip val="10"/>
        <c:tickMarkSkip val="10"/>
        <c:noMultiLvlLbl val="0"/>
      </c:catAx>
      <c:valAx>
        <c:axId val="94411744"/>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94410112"/>
        <c:crosses val="autoZero"/>
        <c:crossBetween val="midCat"/>
        <c:majorUnit val="0.1"/>
        <c:minorUnit val="1E-3"/>
      </c:valAx>
      <c:spPr>
        <a:solidFill>
          <a:srgbClr val="FFFFFF"/>
        </a:solidFill>
        <a:ln w="3175">
          <a:solidFill>
            <a:srgbClr val="000000"/>
          </a:solidFill>
          <a:prstDash val="solid"/>
        </a:ln>
      </c:spPr>
    </c:plotArea>
    <c:legend>
      <c:legendPos val="l"/>
      <c:layout>
        <c:manualLayout>
          <c:xMode val="edge"/>
          <c:yMode val="edge"/>
          <c:x val="0.55960867534638292"/>
          <c:y val="0.19965175516635464"/>
          <c:w val="0.298265434212028"/>
          <c:h val="0.14043455360660018"/>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A5. Top 10-1% wealth share</a:t>
            </a:r>
            <a:r>
              <a:rPr lang="fr-FR" sz="1600" baseline="0"/>
              <a:t>: France vs. US 1900-2014 </a:t>
            </a:r>
            <a:r>
              <a:rPr lang="fr-FR" sz="1200" b="0" baseline="0"/>
              <a:t>(wealth shares, %)</a:t>
            </a:r>
          </a:p>
        </c:rich>
      </c:tx>
      <c:layout>
        <c:manualLayout>
          <c:xMode val="edge"/>
          <c:yMode val="edge"/>
          <c:x val="0.165551839464883"/>
          <c:y val="2.2583559168924999E-3"/>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2"/>
          <c:order val="0"/>
          <c:tx>
            <c:v>Top 10-1% (US)</c:v>
          </c:tx>
          <c:cat>
            <c:numRef>
              <c:f>Dataseries!$A$105:$A$220</c:f>
              <c:numCache>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Cache>
            </c:numRef>
          </c:cat>
          <c:val>
            <c:numRef>
              <c:f>Dataseries!$U$105:$U$220</c:f>
              <c:numCache>
                <c:formatCode>General</c:formatCode>
                <c:ptCount val="116"/>
                <c:pt idx="17" formatCode="0%">
                  <c:v>0.38430621709359614</c:v>
                </c:pt>
                <c:pt idx="18" formatCode="0%">
                  <c:v>0.40374681758773978</c:v>
                </c:pt>
                <c:pt idx="19" formatCode="0%">
                  <c:v>0.39392634804246635</c:v>
                </c:pt>
                <c:pt idx="20" formatCode="0%">
                  <c:v>0.41659982103168547</c:v>
                </c:pt>
                <c:pt idx="21" formatCode="0%">
                  <c:v>0.41461137059100134</c:v>
                </c:pt>
                <c:pt idx="22" formatCode="0%">
                  <c:v>0.39513843986639263</c:v>
                </c:pt>
                <c:pt idx="23" formatCode="0%">
                  <c:v>0.44507345847838387</c:v>
                </c:pt>
                <c:pt idx="24" formatCode="0%">
                  <c:v>0.43891411194896662</c:v>
                </c:pt>
                <c:pt idx="25" formatCode="0%">
                  <c:v>0.39243960455087812</c:v>
                </c:pt>
                <c:pt idx="26" formatCode="0%">
                  <c:v>0.37896790321748164</c:v>
                </c:pt>
                <c:pt idx="27" formatCode="0%">
                  <c:v>0.34432502486288102</c:v>
                </c:pt>
                <c:pt idx="28" formatCode="0%">
                  <c:v>0.33027984887739326</c:v>
                </c:pt>
                <c:pt idx="29" formatCode="0%">
                  <c:v>0.33704558375417737</c:v>
                </c:pt>
                <c:pt idx="30" formatCode="0%">
                  <c:v>0.34667444382739765</c:v>
                </c:pt>
                <c:pt idx="31" formatCode="0%">
                  <c:v>0.35604848414023438</c:v>
                </c:pt>
                <c:pt idx="32" formatCode="0%">
                  <c:v>0.369506109545926</c:v>
                </c:pt>
                <c:pt idx="33" formatCode="0%">
                  <c:v>0.37068761653194576</c:v>
                </c:pt>
                <c:pt idx="34" formatCode="0%">
                  <c:v>0.35317288953519171</c:v>
                </c:pt>
                <c:pt idx="35" formatCode="0%">
                  <c:v>0.35887180865069834</c:v>
                </c:pt>
                <c:pt idx="36" formatCode="0%">
                  <c:v>0.36375357654704193</c:v>
                </c:pt>
                <c:pt idx="37" formatCode="0%">
                  <c:v>0.34580152148501136</c:v>
                </c:pt>
                <c:pt idx="38" formatCode="0%">
                  <c:v>0.39030972329294794</c:v>
                </c:pt>
                <c:pt idx="39" formatCode="0%">
                  <c:v>0.38118641427847544</c:v>
                </c:pt>
                <c:pt idx="40" formatCode="0%">
                  <c:v>0.39644662437573686</c:v>
                </c:pt>
                <c:pt idx="41" formatCode="0%">
                  <c:v>0.41140748522248216</c:v>
                </c:pt>
                <c:pt idx="42" formatCode="0%">
                  <c:v>0.40073889018448583</c:v>
                </c:pt>
                <c:pt idx="43" formatCode="0%">
                  <c:v>0.40129161060434571</c:v>
                </c:pt>
                <c:pt idx="44" formatCode="0%">
                  <c:v>0.40398891900361422</c:v>
                </c:pt>
                <c:pt idx="45" formatCode="0%">
                  <c:v>0.40833017020998569</c:v>
                </c:pt>
                <c:pt idx="46" formatCode="0%">
                  <c:v>0.42759515796116815</c:v>
                </c:pt>
                <c:pt idx="47" formatCode="0%">
                  <c:v>0.42766913447439159</c:v>
                </c:pt>
                <c:pt idx="48" formatCode="0%">
                  <c:v>0.41944497562731653</c:v>
                </c:pt>
                <c:pt idx="49" formatCode="0%">
                  <c:v>0.42065846746296615</c:v>
                </c:pt>
                <c:pt idx="50" formatCode="0%">
                  <c:v>0.41035338101475</c:v>
                </c:pt>
                <c:pt idx="51" formatCode="0%">
                  <c:v>0.41427166282138461</c:v>
                </c:pt>
                <c:pt idx="52" formatCode="0%">
                  <c:v>0.41430601523745997</c:v>
                </c:pt>
                <c:pt idx="53" formatCode="0%">
                  <c:v>0.41986135677447217</c:v>
                </c:pt>
                <c:pt idx="54" formatCode="0%">
                  <c:v>0.41735071587621547</c:v>
                </c:pt>
                <c:pt idx="55" formatCode="0%">
                  <c:v>0.41903357073855707</c:v>
                </c:pt>
                <c:pt idx="56" formatCode="0%">
                  <c:v>0.41887921669166456</c:v>
                </c:pt>
                <c:pt idx="57" formatCode="0%">
                  <c:v>0.42628051819612217</c:v>
                </c:pt>
                <c:pt idx="58" formatCode="0%">
                  <c:v>0.42906426593223934</c:v>
                </c:pt>
                <c:pt idx="59" formatCode="0%">
                  <c:v>0.43055211059438908</c:v>
                </c:pt>
                <c:pt idx="60" formatCode="0%">
                  <c:v>0.43303384292248948</c:v>
                </c:pt>
                <c:pt idx="61" formatCode="0%">
                  <c:v>0.43479252311260869</c:v>
                </c:pt>
                <c:pt idx="62" formatCode="0%">
                  <c:v>0.44004000000000004</c:v>
                </c:pt>
                <c:pt idx="63" formatCode="0%">
                  <c:v>0.44053000000000009</c:v>
                </c:pt>
                <c:pt idx="64" formatCode="0%">
                  <c:v>0.44102000000000002</c:v>
                </c:pt>
                <c:pt idx="65" formatCode="0%">
                  <c:v>0.43711999999999995</c:v>
                </c:pt>
                <c:pt idx="66" formatCode="0%">
                  <c:v>0.43322000000000005</c:v>
                </c:pt>
                <c:pt idx="67" formatCode="0%">
                  <c:v>0.43013250000000003</c:v>
                </c:pt>
                <c:pt idx="68" formatCode="0%">
                  <c:v>0.41832000000000003</c:v>
                </c:pt>
                <c:pt idx="69" formatCode="0%">
                  <c:v>0.42232000000000003</c:v>
                </c:pt>
                <c:pt idx="70" formatCode="0%">
                  <c:v>0.42448500000000011</c:v>
                </c:pt>
                <c:pt idx="71" formatCode="0%">
                  <c:v>0.42901250000000007</c:v>
                </c:pt>
                <c:pt idx="72" formatCode="0%">
                  <c:v>0.43160750000000003</c:v>
                </c:pt>
                <c:pt idx="73" formatCode="0%">
                  <c:v>0.44208500000000001</c:v>
                </c:pt>
                <c:pt idx="74" formatCode="0%">
                  <c:v>0.43647750000000007</c:v>
                </c:pt>
                <c:pt idx="75" formatCode="0%">
                  <c:v>0.43493750000000009</c:v>
                </c:pt>
                <c:pt idx="76" formatCode="0%">
                  <c:v>0.44249500000000008</c:v>
                </c:pt>
                <c:pt idx="77" formatCode="0%">
                  <c:v>0.4327875000000001</c:v>
                </c:pt>
                <c:pt idx="78" formatCode="0%">
                  <c:v>0.43836000000000008</c:v>
                </c:pt>
                <c:pt idx="79" formatCode="0%">
                  <c:v>0.43059000000000003</c:v>
                </c:pt>
                <c:pt idx="80" formatCode="0%">
                  <c:v>0.42788999999999999</c:v>
                </c:pt>
                <c:pt idx="81" formatCode="0%">
                  <c:v>0.41665000000000008</c:v>
                </c:pt>
                <c:pt idx="82" formatCode="0%">
                  <c:v>0.40250000000000008</c:v>
                </c:pt>
                <c:pt idx="83" formatCode="0%">
                  <c:v>0.40282000000000007</c:v>
                </c:pt>
                <c:pt idx="84" formatCode="0%">
                  <c:v>0.39573000000000003</c:v>
                </c:pt>
                <c:pt idx="85" formatCode="0%">
                  <c:v>0.38611000000000006</c:v>
                </c:pt>
                <c:pt idx="86" formatCode="0%">
                  <c:v>0.38506000000000001</c:v>
                </c:pt>
                <c:pt idx="87" formatCode="0%">
                  <c:v>0.38094999999999996</c:v>
                </c:pt>
                <c:pt idx="88" formatCode="0%">
                  <c:v>0.37404000000000004</c:v>
                </c:pt>
                <c:pt idx="89" formatCode="0%">
                  <c:v>0.37426000000000004</c:v>
                </c:pt>
                <c:pt idx="90" formatCode="0%">
                  <c:v>0.37607000000000002</c:v>
                </c:pt>
                <c:pt idx="91" formatCode="0%">
                  <c:v>0.37881999999999999</c:v>
                </c:pt>
                <c:pt idx="92" formatCode="0%">
                  <c:v>0.37902000000000002</c:v>
                </c:pt>
                <c:pt idx="93" formatCode="0%">
                  <c:v>0.37998000000000004</c:v>
                </c:pt>
                <c:pt idx="94" formatCode="0%">
                  <c:v>0.38208999999999999</c:v>
                </c:pt>
                <c:pt idx="95" formatCode="0%">
                  <c:v>0.38142999999999999</c:v>
                </c:pt>
                <c:pt idx="96" formatCode="0%">
                  <c:v>0.37757003307342529</c:v>
                </c:pt>
                <c:pt idx="97" formatCode="0%">
                  <c:v>0.37369000911712646</c:v>
                </c:pt>
                <c:pt idx="98" formatCode="0%">
                  <c:v>0.36878001689910889</c:v>
                </c:pt>
                <c:pt idx="99" formatCode="0%">
                  <c:v>0.36217001080513</c:v>
                </c:pt>
                <c:pt idx="100" formatCode="0%">
                  <c:v>0.35697999596595764</c:v>
                </c:pt>
                <c:pt idx="101" formatCode="0%">
                  <c:v>0.35965999960899353</c:v>
                </c:pt>
                <c:pt idx="102" formatCode="0%">
                  <c:v>0.36996996402740479</c:v>
                </c:pt>
                <c:pt idx="103" formatCode="0%">
                  <c:v>0.36974999308586121</c:v>
                </c:pt>
                <c:pt idx="104" formatCode="0%">
                  <c:v>0.36436003446578979</c:v>
                </c:pt>
                <c:pt idx="105" formatCode="0%">
                  <c:v>0.35964003205299377</c:v>
                </c:pt>
                <c:pt idx="106" formatCode="0%">
                  <c:v>0.35763001441955566</c:v>
                </c:pt>
                <c:pt idx="107" formatCode="0%">
                  <c:v>0.35689997673034668</c:v>
                </c:pt>
                <c:pt idx="108" formatCode="0%">
                  <c:v>0.36496001482009888</c:v>
                </c:pt>
                <c:pt idx="109" formatCode="0%">
                  <c:v>0.37229001522064209</c:v>
                </c:pt>
                <c:pt idx="110" formatCode="0%">
                  <c:v>0.3621399998664856</c:v>
                </c:pt>
                <c:pt idx="111" formatCode="0%">
                  <c:v>0.36175999045372009</c:v>
                </c:pt>
                <c:pt idx="112" formatCode="0%">
                  <c:v>0.35416001081466675</c:v>
                </c:pt>
              </c:numCache>
            </c:numRef>
          </c:val>
          <c:smooth val="0"/>
        </c:ser>
        <c:ser>
          <c:idx val="0"/>
          <c:order val="1"/>
          <c:tx>
            <c:v>Top 10-1% (France)</c:v>
          </c:tx>
          <c:spPr>
            <a:ln w="28575">
              <a:solidFill>
                <a:schemeClr val="accent1"/>
              </a:solidFill>
              <a:prstDash val="solid"/>
            </a:ln>
          </c:spPr>
          <c:marker>
            <c:symbol val="diamond"/>
            <c:size val="6"/>
            <c:spPr>
              <a:solidFill>
                <a:schemeClr val="accent1"/>
              </a:solidFill>
              <a:ln w="12700">
                <a:solidFill>
                  <a:schemeClr val="accent1"/>
                </a:solidFill>
                <a:prstDash val="solid"/>
              </a:ln>
            </c:spPr>
          </c:marker>
          <c:cat>
            <c:numRef>
              <c:f>Dataseries!$A$105:$A$220</c:f>
              <c:numCache>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Cache>
            </c:numRef>
          </c:cat>
          <c:val>
            <c:numRef>
              <c:f>Dataseries!$G$105:$G$220</c:f>
              <c:numCache>
                <c:formatCode>0%</c:formatCode>
                <c:ptCount val="116"/>
                <c:pt idx="2">
                  <c:v>0.31690490245819092</c:v>
                </c:pt>
                <c:pt idx="3">
                  <c:v>0.30698502063751221</c:v>
                </c:pt>
                <c:pt idx="4">
                  <c:v>0.29539179801940918</c:v>
                </c:pt>
                <c:pt idx="5">
                  <c:v>0.29110151529312134</c:v>
                </c:pt>
                <c:pt idx="7">
                  <c:v>0.30566197633743286</c:v>
                </c:pt>
                <c:pt idx="9">
                  <c:v>0.29733681678771973</c:v>
                </c:pt>
                <c:pt idx="10">
                  <c:v>0.30704158544540405</c:v>
                </c:pt>
                <c:pt idx="11">
                  <c:v>0.30028867721557617</c:v>
                </c:pt>
                <c:pt idx="12">
                  <c:v>0.2994542121887207</c:v>
                </c:pt>
                <c:pt idx="13">
                  <c:v>0.30342006683349609</c:v>
                </c:pt>
                <c:pt idx="14">
                  <c:v>0.30343455076217651</c:v>
                </c:pt>
                <c:pt idx="15">
                  <c:v>0.30340790748596191</c:v>
                </c:pt>
                <c:pt idx="16">
                  <c:v>0.30542647838592529</c:v>
                </c:pt>
                <c:pt idx="17">
                  <c:v>0.30738604068756104</c:v>
                </c:pt>
                <c:pt idx="18">
                  <c:v>0.31032842397689819</c:v>
                </c:pt>
                <c:pt idx="19">
                  <c:v>0.3133278489112854</c:v>
                </c:pt>
                <c:pt idx="20">
                  <c:v>0.31834703683853149</c:v>
                </c:pt>
                <c:pt idx="21">
                  <c:v>0.32173547148704529</c:v>
                </c:pt>
                <c:pt idx="22">
                  <c:v>0.32497268915176392</c:v>
                </c:pt>
                <c:pt idx="23">
                  <c:v>0.32753172516822815</c:v>
                </c:pt>
                <c:pt idx="24">
                  <c:v>0.32909068465232849</c:v>
                </c:pt>
                <c:pt idx="25">
                  <c:v>0.33984479308128357</c:v>
                </c:pt>
                <c:pt idx="26">
                  <c:v>0.33351433277130127</c:v>
                </c:pt>
                <c:pt idx="27">
                  <c:v>0.32064121961593628</c:v>
                </c:pt>
                <c:pt idx="29">
                  <c:v>0.31192469596862793</c:v>
                </c:pt>
                <c:pt idx="30">
                  <c:v>0.30619069933891296</c:v>
                </c:pt>
                <c:pt idx="31">
                  <c:v>0.32425329089164734</c:v>
                </c:pt>
                <c:pt idx="32">
                  <c:v>0.33169937133789063</c:v>
                </c:pt>
                <c:pt idx="33">
                  <c:v>0.33522069454193115</c:v>
                </c:pt>
                <c:pt idx="35">
                  <c:v>0.33478593826293945</c:v>
                </c:pt>
                <c:pt idx="36">
                  <c:v>0.33420044183731079</c:v>
                </c:pt>
                <c:pt idx="37">
                  <c:v>0.33744481205940247</c:v>
                </c:pt>
                <c:pt idx="38">
                  <c:v>0.35039159655570984</c:v>
                </c:pt>
                <c:pt idx="39">
                  <c:v>0.35579285025596619</c:v>
                </c:pt>
                <c:pt idx="40">
                  <c:v>0.37622854113578796</c:v>
                </c:pt>
                <c:pt idx="41">
                  <c:v>0.38392665982246399</c:v>
                </c:pt>
                <c:pt idx="42">
                  <c:v>0.38096889853477478</c:v>
                </c:pt>
                <c:pt idx="43">
                  <c:v>0.38337144255638123</c:v>
                </c:pt>
                <c:pt idx="44">
                  <c:v>0.38004884123802185</c:v>
                </c:pt>
                <c:pt idx="45">
                  <c:v>0.38573330640792847</c:v>
                </c:pt>
                <c:pt idx="46">
                  <c:v>0.39048689603805542</c:v>
                </c:pt>
                <c:pt idx="47">
                  <c:v>0.38580504059791565</c:v>
                </c:pt>
                <c:pt idx="48">
                  <c:v>0.3934759795665741</c:v>
                </c:pt>
                <c:pt idx="49">
                  <c:v>0.38255113363265991</c:v>
                </c:pt>
                <c:pt idx="50">
                  <c:v>0.38862320780754089</c:v>
                </c:pt>
                <c:pt idx="51">
                  <c:v>0.37253698706626892</c:v>
                </c:pt>
                <c:pt idx="52">
                  <c:v>0.4027094841003418</c:v>
                </c:pt>
                <c:pt idx="53">
                  <c:v>0.40946120023727417</c:v>
                </c:pt>
                <c:pt idx="54">
                  <c:v>0.40423488616943359</c:v>
                </c:pt>
                <c:pt idx="55">
                  <c:v>0.39490750432014465</c:v>
                </c:pt>
                <c:pt idx="56">
                  <c:v>0.38619610667228699</c:v>
                </c:pt>
                <c:pt idx="57">
                  <c:v>0.37380778789520264</c:v>
                </c:pt>
                <c:pt idx="58">
                  <c:v>0.38043886423110962</c:v>
                </c:pt>
                <c:pt idx="59">
                  <c:v>0.38157352805137634</c:v>
                </c:pt>
                <c:pt idx="60">
                  <c:v>0.39662206172943115</c:v>
                </c:pt>
                <c:pt idx="62">
                  <c:v>0.38592004776000977</c:v>
                </c:pt>
                <c:pt idx="64">
                  <c:v>0.40344443917274475</c:v>
                </c:pt>
                <c:pt idx="65">
                  <c:v>0.39715400338172913</c:v>
                </c:pt>
                <c:pt idx="66">
                  <c:v>0.38941177725791931</c:v>
                </c:pt>
                <c:pt idx="67">
                  <c:v>0.38080534338951111</c:v>
                </c:pt>
                <c:pt idx="68">
                  <c:v>0.36751663684844971</c:v>
                </c:pt>
                <c:pt idx="69">
                  <c:v>0.35427157580852509</c:v>
                </c:pt>
                <c:pt idx="70">
                  <c:v>0.37838286161422729</c:v>
                </c:pt>
                <c:pt idx="71">
                  <c:v>0.37454888224601746</c:v>
                </c:pt>
                <c:pt idx="72">
                  <c:v>0.37319420278072357</c:v>
                </c:pt>
                <c:pt idx="73">
                  <c:v>0.3709503561258316</c:v>
                </c:pt>
                <c:pt idx="74">
                  <c:v>0.36605356633663177</c:v>
                </c:pt>
                <c:pt idx="75">
                  <c:v>0.36247792840003967</c:v>
                </c:pt>
                <c:pt idx="76">
                  <c:v>0.35825316607952118</c:v>
                </c:pt>
                <c:pt idx="77">
                  <c:v>0.35374461114406586</c:v>
                </c:pt>
                <c:pt idx="78">
                  <c:v>0.34863568842411041</c:v>
                </c:pt>
                <c:pt idx="79">
                  <c:v>0.34477032721042633</c:v>
                </c:pt>
                <c:pt idx="80">
                  <c:v>0.34438812732696533</c:v>
                </c:pt>
                <c:pt idx="81">
                  <c:v>0.34234361350536346</c:v>
                </c:pt>
                <c:pt idx="82">
                  <c:v>0.34066617488861084</c:v>
                </c:pt>
                <c:pt idx="83">
                  <c:v>0.34082527458667755</c:v>
                </c:pt>
                <c:pt idx="84">
                  <c:v>0.34171643853187561</c:v>
                </c:pt>
                <c:pt idx="85">
                  <c:v>0.33997571468353271</c:v>
                </c:pt>
                <c:pt idx="86">
                  <c:v>0.33778479695320129</c:v>
                </c:pt>
                <c:pt idx="87">
                  <c:v>0.33440209925174713</c:v>
                </c:pt>
                <c:pt idx="88">
                  <c:v>0.33120270073413849</c:v>
                </c:pt>
                <c:pt idx="89">
                  <c:v>0.33096635341644287</c:v>
                </c:pt>
                <c:pt idx="90">
                  <c:v>0.33089129626750946</c:v>
                </c:pt>
                <c:pt idx="91">
                  <c:v>0.3256266713142395</c:v>
                </c:pt>
                <c:pt idx="92">
                  <c:v>0.33507215976715088</c:v>
                </c:pt>
                <c:pt idx="93">
                  <c:v>0.32423661649227142</c:v>
                </c:pt>
                <c:pt idx="94">
                  <c:v>0.31875535845756531</c:v>
                </c:pt>
                <c:pt idx="95">
                  <c:v>0.31474399566650391</c:v>
                </c:pt>
                <c:pt idx="96">
                  <c:v>0.30686050653457642</c:v>
                </c:pt>
                <c:pt idx="97">
                  <c:v>0.29930299520492554</c:v>
                </c:pt>
                <c:pt idx="98">
                  <c:v>0.29629850387573242</c:v>
                </c:pt>
                <c:pt idx="99">
                  <c:v>0.29040351510047913</c:v>
                </c:pt>
                <c:pt idx="100">
                  <c:v>0.28943958878517151</c:v>
                </c:pt>
                <c:pt idx="101">
                  <c:v>0.29058164358139038</c:v>
                </c:pt>
                <c:pt idx="102">
                  <c:v>0.29203358292579651</c:v>
                </c:pt>
                <c:pt idx="103">
                  <c:v>0.29222574830055237</c:v>
                </c:pt>
                <c:pt idx="104">
                  <c:v>0.29205730557441711</c:v>
                </c:pt>
                <c:pt idx="105">
                  <c:v>0.29861761629581451</c:v>
                </c:pt>
                <c:pt idx="106">
                  <c:v>0.30682584643363953</c:v>
                </c:pt>
                <c:pt idx="107">
                  <c:v>0.31213970482349396</c:v>
                </c:pt>
                <c:pt idx="108">
                  <c:v>0.31610509753227234</c:v>
                </c:pt>
                <c:pt idx="109">
                  <c:v>0.32351522147655487</c:v>
                </c:pt>
                <c:pt idx="110">
                  <c:v>0.32407045364379883</c:v>
                </c:pt>
                <c:pt idx="111">
                  <c:v>0.32098667323589325</c:v>
                </c:pt>
                <c:pt idx="112">
                  <c:v>0.32154349982738495</c:v>
                </c:pt>
                <c:pt idx="113">
                  <c:v>0.31947028636932373</c:v>
                </c:pt>
                <c:pt idx="114">
                  <c:v>0.318976029753685</c:v>
                </c:pt>
              </c:numCache>
            </c:numRef>
          </c:val>
          <c:smooth val="1"/>
        </c:ser>
        <c:dLbls>
          <c:showLegendKey val="0"/>
          <c:showVal val="0"/>
          <c:showCatName val="0"/>
          <c:showSerName val="0"/>
          <c:showPercent val="0"/>
          <c:showBubbleSize val="0"/>
        </c:dLbls>
        <c:marker val="1"/>
        <c:smooth val="0"/>
        <c:axId val="343028928"/>
        <c:axId val="343033280"/>
      </c:lineChart>
      <c:catAx>
        <c:axId val="343028928"/>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343033280"/>
        <c:crossesAt val="0"/>
        <c:auto val="1"/>
        <c:lblAlgn val="ctr"/>
        <c:lblOffset val="100"/>
        <c:tickLblSkip val="10"/>
        <c:tickMarkSkip val="10"/>
        <c:noMultiLvlLbl val="0"/>
      </c:catAx>
      <c:valAx>
        <c:axId val="343033280"/>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343028928"/>
        <c:crosses val="autoZero"/>
        <c:crossBetween val="midCat"/>
        <c:majorUnit val="0.1"/>
        <c:minorUnit val="1E-3"/>
      </c:valAx>
      <c:spPr>
        <a:solidFill>
          <a:srgbClr val="FFFFFF"/>
        </a:solidFill>
        <a:ln w="3175">
          <a:solidFill>
            <a:srgbClr val="000000"/>
          </a:solidFill>
          <a:prstDash val="solid"/>
        </a:ln>
      </c:spPr>
    </c:plotArea>
    <c:legend>
      <c:legendPos val="l"/>
      <c:layout>
        <c:manualLayout>
          <c:xMode val="edge"/>
          <c:yMode val="edge"/>
          <c:x val="0.35010468644593201"/>
          <c:y val="0.47171471188361153"/>
          <c:w val="0.298265434212028"/>
          <c:h val="0.15392527873307574"/>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Figure A6. Personal wealth/National Income ratio in France, 1800-2014 </a:t>
            </a:r>
            <a:endParaRPr lang="fr-FR" sz="1200" b="0" baseline="0"/>
          </a:p>
        </c:rich>
      </c:tx>
      <c:layout>
        <c:manualLayout>
          <c:xMode val="edge"/>
          <c:yMode val="edge"/>
          <c:x val="0.20277532426032593"/>
          <c:y val="9.9144436625017159E-6"/>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0"/>
          <c:order val="0"/>
          <c:tx>
            <c:v>Aggregate Wealth/Income Ratio</c:v>
          </c:tx>
          <c:spPr>
            <a:ln w="28575">
              <a:solidFill>
                <a:schemeClr val="accent1"/>
              </a:solidFill>
              <a:prstDash val="solid"/>
            </a:ln>
          </c:spPr>
          <c:marker>
            <c:symbol val="diamond"/>
            <c:size val="6"/>
            <c:spPr>
              <a:solidFill>
                <a:schemeClr val="accent1"/>
              </a:solidFill>
              <a:ln w="12700">
                <a:solidFill>
                  <a:schemeClr val="accent1"/>
                </a:solidFill>
                <a:prstDash val="solid"/>
              </a:ln>
            </c:spPr>
          </c:marker>
          <c:cat>
            <c:numRef>
              <c:f>Dataseries!$A$5:$A$220</c:f>
              <c:numCache>
                <c:formatCode>General</c:formatCode>
                <c:ptCount val="216"/>
                <c:pt idx="0">
                  <c:v>1800</c:v>
                </c:pt>
                <c:pt idx="1">
                  <c:v>1801</c:v>
                </c:pt>
                <c:pt idx="2">
                  <c:v>1802</c:v>
                </c:pt>
                <c:pt idx="3">
                  <c:v>1803</c:v>
                </c:pt>
                <c:pt idx="4">
                  <c:v>1804</c:v>
                </c:pt>
                <c:pt idx="5">
                  <c:v>1805</c:v>
                </c:pt>
                <c:pt idx="6">
                  <c:v>1806</c:v>
                </c:pt>
                <c:pt idx="7">
                  <c:v>1807</c:v>
                </c:pt>
                <c:pt idx="8">
                  <c:v>1808</c:v>
                </c:pt>
                <c:pt idx="9">
                  <c:v>1809</c:v>
                </c:pt>
                <c:pt idx="10">
                  <c:v>1810</c:v>
                </c:pt>
                <c:pt idx="11">
                  <c:v>1811</c:v>
                </c:pt>
                <c:pt idx="12">
                  <c:v>1812</c:v>
                </c:pt>
                <c:pt idx="13">
                  <c:v>1813</c:v>
                </c:pt>
                <c:pt idx="14">
                  <c:v>1814</c:v>
                </c:pt>
                <c:pt idx="15">
                  <c:v>1815</c:v>
                </c:pt>
                <c:pt idx="16">
                  <c:v>1816</c:v>
                </c:pt>
                <c:pt idx="17">
                  <c:v>1817</c:v>
                </c:pt>
                <c:pt idx="18">
                  <c:v>1818</c:v>
                </c:pt>
                <c:pt idx="19">
                  <c:v>1819</c:v>
                </c:pt>
                <c:pt idx="20">
                  <c:v>1820</c:v>
                </c:pt>
                <c:pt idx="21">
                  <c:v>1821</c:v>
                </c:pt>
                <c:pt idx="22">
                  <c:v>1822</c:v>
                </c:pt>
                <c:pt idx="23">
                  <c:v>1823</c:v>
                </c:pt>
                <c:pt idx="24">
                  <c:v>1824</c:v>
                </c:pt>
                <c:pt idx="25">
                  <c:v>1825</c:v>
                </c:pt>
                <c:pt idx="26">
                  <c:v>1826</c:v>
                </c:pt>
                <c:pt idx="27">
                  <c:v>1827</c:v>
                </c:pt>
                <c:pt idx="28">
                  <c:v>1828</c:v>
                </c:pt>
                <c:pt idx="29">
                  <c:v>1829</c:v>
                </c:pt>
                <c:pt idx="30">
                  <c:v>1830</c:v>
                </c:pt>
                <c:pt idx="31">
                  <c:v>1831</c:v>
                </c:pt>
                <c:pt idx="32">
                  <c:v>1832</c:v>
                </c:pt>
                <c:pt idx="33">
                  <c:v>1833</c:v>
                </c:pt>
                <c:pt idx="34">
                  <c:v>1834</c:v>
                </c:pt>
                <c:pt idx="35">
                  <c:v>1835</c:v>
                </c:pt>
                <c:pt idx="36">
                  <c:v>1836</c:v>
                </c:pt>
                <c:pt idx="37">
                  <c:v>1837</c:v>
                </c:pt>
                <c:pt idx="38">
                  <c:v>1838</c:v>
                </c:pt>
                <c:pt idx="39">
                  <c:v>1839</c:v>
                </c:pt>
                <c:pt idx="40">
                  <c:v>1840</c:v>
                </c:pt>
                <c:pt idx="41">
                  <c:v>1841</c:v>
                </c:pt>
                <c:pt idx="42">
                  <c:v>1842</c:v>
                </c:pt>
                <c:pt idx="43">
                  <c:v>1843</c:v>
                </c:pt>
                <c:pt idx="44">
                  <c:v>1844</c:v>
                </c:pt>
                <c:pt idx="45">
                  <c:v>1845</c:v>
                </c:pt>
                <c:pt idx="46">
                  <c:v>1846</c:v>
                </c:pt>
                <c:pt idx="47">
                  <c:v>1847</c:v>
                </c:pt>
                <c:pt idx="48">
                  <c:v>1848</c:v>
                </c:pt>
                <c:pt idx="49">
                  <c:v>1849</c:v>
                </c:pt>
                <c:pt idx="50">
                  <c:v>1850</c:v>
                </c:pt>
                <c:pt idx="51">
                  <c:v>1851</c:v>
                </c:pt>
                <c:pt idx="52">
                  <c:v>1852</c:v>
                </c:pt>
                <c:pt idx="53">
                  <c:v>1853</c:v>
                </c:pt>
                <c:pt idx="54">
                  <c:v>1854</c:v>
                </c:pt>
                <c:pt idx="55">
                  <c:v>1855</c:v>
                </c:pt>
                <c:pt idx="56">
                  <c:v>1856</c:v>
                </c:pt>
                <c:pt idx="57">
                  <c:v>1857</c:v>
                </c:pt>
                <c:pt idx="58">
                  <c:v>1858</c:v>
                </c:pt>
                <c:pt idx="59">
                  <c:v>1859</c:v>
                </c:pt>
                <c:pt idx="60">
                  <c:v>1860</c:v>
                </c:pt>
                <c:pt idx="61">
                  <c:v>1861</c:v>
                </c:pt>
                <c:pt idx="62">
                  <c:v>1862</c:v>
                </c:pt>
                <c:pt idx="63">
                  <c:v>1863</c:v>
                </c:pt>
                <c:pt idx="64">
                  <c:v>1864</c:v>
                </c:pt>
                <c:pt idx="65">
                  <c:v>1865</c:v>
                </c:pt>
                <c:pt idx="66">
                  <c:v>1866</c:v>
                </c:pt>
                <c:pt idx="67">
                  <c:v>1867</c:v>
                </c:pt>
                <c:pt idx="68">
                  <c:v>1868</c:v>
                </c:pt>
                <c:pt idx="69">
                  <c:v>1869</c:v>
                </c:pt>
                <c:pt idx="70">
                  <c:v>1870</c:v>
                </c:pt>
                <c:pt idx="71">
                  <c:v>1871</c:v>
                </c:pt>
                <c:pt idx="72">
                  <c:v>1872</c:v>
                </c:pt>
                <c:pt idx="73">
                  <c:v>1873</c:v>
                </c:pt>
                <c:pt idx="74">
                  <c:v>1874</c:v>
                </c:pt>
                <c:pt idx="75">
                  <c:v>1875</c:v>
                </c:pt>
                <c:pt idx="76">
                  <c:v>1876</c:v>
                </c:pt>
                <c:pt idx="77">
                  <c:v>1877</c:v>
                </c:pt>
                <c:pt idx="78">
                  <c:v>1878</c:v>
                </c:pt>
                <c:pt idx="79">
                  <c:v>1879</c:v>
                </c:pt>
                <c:pt idx="80">
                  <c:v>1880</c:v>
                </c:pt>
                <c:pt idx="81">
                  <c:v>1881</c:v>
                </c:pt>
                <c:pt idx="82">
                  <c:v>1882</c:v>
                </c:pt>
                <c:pt idx="83">
                  <c:v>1883</c:v>
                </c:pt>
                <c:pt idx="84">
                  <c:v>1884</c:v>
                </c:pt>
                <c:pt idx="85">
                  <c:v>1885</c:v>
                </c:pt>
                <c:pt idx="86">
                  <c:v>1886</c:v>
                </c:pt>
                <c:pt idx="87">
                  <c:v>1887</c:v>
                </c:pt>
                <c:pt idx="88">
                  <c:v>1888</c:v>
                </c:pt>
                <c:pt idx="89">
                  <c:v>1889</c:v>
                </c:pt>
                <c:pt idx="90">
                  <c:v>1890</c:v>
                </c:pt>
                <c:pt idx="91">
                  <c:v>1891</c:v>
                </c:pt>
                <c:pt idx="92">
                  <c:v>1892</c:v>
                </c:pt>
                <c:pt idx="93">
                  <c:v>1893</c:v>
                </c:pt>
                <c:pt idx="94">
                  <c:v>1894</c:v>
                </c:pt>
                <c:pt idx="95">
                  <c:v>1895</c:v>
                </c:pt>
                <c:pt idx="96">
                  <c:v>1896</c:v>
                </c:pt>
                <c:pt idx="97">
                  <c:v>1897</c:v>
                </c:pt>
                <c:pt idx="98">
                  <c:v>1898</c:v>
                </c:pt>
                <c:pt idx="99">
                  <c:v>1899</c:v>
                </c:pt>
                <c:pt idx="100">
                  <c:v>1900</c:v>
                </c:pt>
                <c:pt idx="101">
                  <c:v>1901</c:v>
                </c:pt>
                <c:pt idx="102">
                  <c:v>1902</c:v>
                </c:pt>
                <c:pt idx="103">
                  <c:v>1903</c:v>
                </c:pt>
                <c:pt idx="104">
                  <c:v>1904</c:v>
                </c:pt>
                <c:pt idx="105">
                  <c:v>1905</c:v>
                </c:pt>
                <c:pt idx="106">
                  <c:v>1906</c:v>
                </c:pt>
                <c:pt idx="107">
                  <c:v>1907</c:v>
                </c:pt>
                <c:pt idx="108">
                  <c:v>1908</c:v>
                </c:pt>
                <c:pt idx="109">
                  <c:v>1909</c:v>
                </c:pt>
                <c:pt idx="110">
                  <c:v>1910</c:v>
                </c:pt>
                <c:pt idx="111">
                  <c:v>1911</c:v>
                </c:pt>
                <c:pt idx="112">
                  <c:v>1912</c:v>
                </c:pt>
                <c:pt idx="113">
                  <c:v>1913</c:v>
                </c:pt>
                <c:pt idx="114">
                  <c:v>1914</c:v>
                </c:pt>
                <c:pt idx="115">
                  <c:v>1915</c:v>
                </c:pt>
                <c:pt idx="116">
                  <c:v>1916</c:v>
                </c:pt>
                <c:pt idx="117">
                  <c:v>1917</c:v>
                </c:pt>
                <c:pt idx="118">
                  <c:v>1918</c:v>
                </c:pt>
                <c:pt idx="119">
                  <c:v>1919</c:v>
                </c:pt>
                <c:pt idx="120">
                  <c:v>1920</c:v>
                </c:pt>
                <c:pt idx="121">
                  <c:v>1921</c:v>
                </c:pt>
                <c:pt idx="122">
                  <c:v>1922</c:v>
                </c:pt>
                <c:pt idx="123">
                  <c:v>1923</c:v>
                </c:pt>
                <c:pt idx="124">
                  <c:v>1924</c:v>
                </c:pt>
                <c:pt idx="125">
                  <c:v>1925</c:v>
                </c:pt>
                <c:pt idx="126">
                  <c:v>1926</c:v>
                </c:pt>
                <c:pt idx="127">
                  <c:v>1927</c:v>
                </c:pt>
                <c:pt idx="128">
                  <c:v>1928</c:v>
                </c:pt>
                <c:pt idx="129">
                  <c:v>1929</c:v>
                </c:pt>
                <c:pt idx="130">
                  <c:v>1930</c:v>
                </c:pt>
                <c:pt idx="131">
                  <c:v>1931</c:v>
                </c:pt>
                <c:pt idx="132">
                  <c:v>1932</c:v>
                </c:pt>
                <c:pt idx="133">
                  <c:v>1933</c:v>
                </c:pt>
                <c:pt idx="134">
                  <c:v>1934</c:v>
                </c:pt>
                <c:pt idx="135">
                  <c:v>1935</c:v>
                </c:pt>
                <c:pt idx="136">
                  <c:v>1936</c:v>
                </c:pt>
                <c:pt idx="137">
                  <c:v>1937</c:v>
                </c:pt>
                <c:pt idx="138">
                  <c:v>1938</c:v>
                </c:pt>
                <c:pt idx="139">
                  <c:v>1939</c:v>
                </c:pt>
                <c:pt idx="140">
                  <c:v>1940</c:v>
                </c:pt>
                <c:pt idx="141">
                  <c:v>1941</c:v>
                </c:pt>
                <c:pt idx="142">
                  <c:v>1942</c:v>
                </c:pt>
                <c:pt idx="143">
                  <c:v>1943</c:v>
                </c:pt>
                <c:pt idx="144">
                  <c:v>1944</c:v>
                </c:pt>
                <c:pt idx="145">
                  <c:v>1945</c:v>
                </c:pt>
                <c:pt idx="146">
                  <c:v>1946</c:v>
                </c:pt>
                <c:pt idx="147">
                  <c:v>1947</c:v>
                </c:pt>
                <c:pt idx="148">
                  <c:v>1948</c:v>
                </c:pt>
                <c:pt idx="149">
                  <c:v>1949</c:v>
                </c:pt>
                <c:pt idx="150">
                  <c:v>1950</c:v>
                </c:pt>
                <c:pt idx="151">
                  <c:v>1951</c:v>
                </c:pt>
                <c:pt idx="152">
                  <c:v>1952</c:v>
                </c:pt>
                <c:pt idx="153">
                  <c:v>1953</c:v>
                </c:pt>
                <c:pt idx="154">
                  <c:v>1954</c:v>
                </c:pt>
                <c:pt idx="155">
                  <c:v>1955</c:v>
                </c:pt>
                <c:pt idx="156">
                  <c:v>1956</c:v>
                </c:pt>
                <c:pt idx="157">
                  <c:v>1957</c:v>
                </c:pt>
                <c:pt idx="158">
                  <c:v>1958</c:v>
                </c:pt>
                <c:pt idx="159">
                  <c:v>1959</c:v>
                </c:pt>
                <c:pt idx="160">
                  <c:v>1960</c:v>
                </c:pt>
                <c:pt idx="161">
                  <c:v>1961</c:v>
                </c:pt>
                <c:pt idx="162">
                  <c:v>1962</c:v>
                </c:pt>
                <c:pt idx="163">
                  <c:v>1963</c:v>
                </c:pt>
                <c:pt idx="164">
                  <c:v>1964</c:v>
                </c:pt>
                <c:pt idx="165">
                  <c:v>1965</c:v>
                </c:pt>
                <c:pt idx="166">
                  <c:v>1966</c:v>
                </c:pt>
                <c:pt idx="167">
                  <c:v>1967</c:v>
                </c:pt>
                <c:pt idx="168">
                  <c:v>1968</c:v>
                </c:pt>
                <c:pt idx="169">
                  <c:v>1969</c:v>
                </c:pt>
                <c:pt idx="170">
                  <c:v>1970</c:v>
                </c:pt>
                <c:pt idx="171">
                  <c:v>1971</c:v>
                </c:pt>
                <c:pt idx="172">
                  <c:v>1972</c:v>
                </c:pt>
                <c:pt idx="173">
                  <c:v>1973</c:v>
                </c:pt>
                <c:pt idx="174">
                  <c:v>1974</c:v>
                </c:pt>
                <c:pt idx="175">
                  <c:v>1975</c:v>
                </c:pt>
                <c:pt idx="176">
                  <c:v>1976</c:v>
                </c:pt>
                <c:pt idx="177">
                  <c:v>1977</c:v>
                </c:pt>
                <c:pt idx="178">
                  <c:v>1978</c:v>
                </c:pt>
                <c:pt idx="179">
                  <c:v>1979</c:v>
                </c:pt>
                <c:pt idx="180">
                  <c:v>1980</c:v>
                </c:pt>
                <c:pt idx="181">
                  <c:v>1981</c:v>
                </c:pt>
                <c:pt idx="182">
                  <c:v>1982</c:v>
                </c:pt>
                <c:pt idx="183">
                  <c:v>1983</c:v>
                </c:pt>
                <c:pt idx="184">
                  <c:v>1984</c:v>
                </c:pt>
                <c:pt idx="185">
                  <c:v>1985</c:v>
                </c:pt>
                <c:pt idx="186">
                  <c:v>1986</c:v>
                </c:pt>
                <c:pt idx="187">
                  <c:v>1987</c:v>
                </c:pt>
                <c:pt idx="188">
                  <c:v>1988</c:v>
                </c:pt>
                <c:pt idx="189">
                  <c:v>1989</c:v>
                </c:pt>
                <c:pt idx="190">
                  <c:v>1990</c:v>
                </c:pt>
                <c:pt idx="191">
                  <c:v>1991</c:v>
                </c:pt>
                <c:pt idx="192">
                  <c:v>1992</c:v>
                </c:pt>
                <c:pt idx="193">
                  <c:v>1993</c:v>
                </c:pt>
                <c:pt idx="194">
                  <c:v>1994</c:v>
                </c:pt>
                <c:pt idx="195">
                  <c:v>1995</c:v>
                </c:pt>
                <c:pt idx="196">
                  <c:v>1996</c:v>
                </c:pt>
                <c:pt idx="197">
                  <c:v>1997</c:v>
                </c:pt>
                <c:pt idx="198">
                  <c:v>1998</c:v>
                </c:pt>
                <c:pt idx="199">
                  <c:v>1999</c:v>
                </c:pt>
                <c:pt idx="200">
                  <c:v>2000</c:v>
                </c:pt>
                <c:pt idx="201">
                  <c:v>2001</c:v>
                </c:pt>
                <c:pt idx="202">
                  <c:v>2002</c:v>
                </c:pt>
                <c:pt idx="203">
                  <c:v>2003</c:v>
                </c:pt>
                <c:pt idx="204">
                  <c:v>2004</c:v>
                </c:pt>
                <c:pt idx="205">
                  <c:v>2005</c:v>
                </c:pt>
                <c:pt idx="206">
                  <c:v>2006</c:v>
                </c:pt>
                <c:pt idx="207">
                  <c:v>2007</c:v>
                </c:pt>
                <c:pt idx="208">
                  <c:v>2008</c:v>
                </c:pt>
                <c:pt idx="209">
                  <c:v>2009</c:v>
                </c:pt>
                <c:pt idx="210">
                  <c:v>2010</c:v>
                </c:pt>
                <c:pt idx="211">
                  <c:v>2011</c:v>
                </c:pt>
                <c:pt idx="212">
                  <c:v>2012</c:v>
                </c:pt>
                <c:pt idx="213">
                  <c:v>2013</c:v>
                </c:pt>
                <c:pt idx="214">
                  <c:v>2014</c:v>
                </c:pt>
                <c:pt idx="215">
                  <c:v>2015</c:v>
                </c:pt>
              </c:numCache>
            </c:numRef>
          </c:cat>
          <c:val>
            <c:numRef>
              <c:f>Dataseries!$P$5:$P$220</c:f>
              <c:numCache>
                <c:formatCode>0.0</c:formatCode>
                <c:ptCount val="216"/>
                <c:pt idx="10">
                  <c:v>7.034755844515507</c:v>
                </c:pt>
                <c:pt idx="20">
                  <c:v>7.7955151171206412</c:v>
                </c:pt>
                <c:pt idx="30">
                  <c:v>7.8986682498633183</c:v>
                </c:pt>
                <c:pt idx="40">
                  <c:v>7.2964901389908885</c:v>
                </c:pt>
                <c:pt idx="50">
                  <c:v>7.3628709077493522</c:v>
                </c:pt>
                <c:pt idx="60">
                  <c:v>7.448361865139093</c:v>
                </c:pt>
                <c:pt idx="70">
                  <c:v>6.6921659709234627</c:v>
                </c:pt>
                <c:pt idx="80">
                  <c:v>7.2797902949064159</c:v>
                </c:pt>
                <c:pt idx="90">
                  <c:v>7.4619378642499816</c:v>
                </c:pt>
                <c:pt idx="100">
                  <c:v>6.9235720368667497</c:v>
                </c:pt>
                <c:pt idx="101">
                  <c:v>7.3303868337813309</c:v>
                </c:pt>
                <c:pt idx="102">
                  <c:v>7.4806002555368867</c:v>
                </c:pt>
                <c:pt idx="103">
                  <c:v>7.4258707623715354</c:v>
                </c:pt>
                <c:pt idx="104">
                  <c:v>7.4329168067232469</c:v>
                </c:pt>
                <c:pt idx="105">
                  <c:v>7.3047398364405405</c:v>
                </c:pt>
                <c:pt idx="106">
                  <c:v>7.5653723941170599</c:v>
                </c:pt>
                <c:pt idx="107">
                  <c:v>6.9230687922899641</c:v>
                </c:pt>
                <c:pt idx="108">
                  <c:v>7.1240385502452295</c:v>
                </c:pt>
                <c:pt idx="109">
                  <c:v>7.051881890861555</c:v>
                </c:pt>
                <c:pt idx="110">
                  <c:v>7.5377305363872305</c:v>
                </c:pt>
                <c:pt idx="111">
                  <c:v>6.9935982887225494</c:v>
                </c:pt>
                <c:pt idx="112">
                  <c:v>6.4100098403717913</c:v>
                </c:pt>
                <c:pt idx="113">
                  <c:v>6.7220189650685809</c:v>
                </c:pt>
                <c:pt idx="114">
                  <c:v>6.8258179505659955</c:v>
                </c:pt>
                <c:pt idx="115">
                  <c:v>6.9339247949771172</c:v>
                </c:pt>
                <c:pt idx="116">
                  <c:v>5.7825814965046982</c:v>
                </c:pt>
                <c:pt idx="117">
                  <c:v>5.4224626910404199</c:v>
                </c:pt>
                <c:pt idx="118">
                  <c:v>5.6540665876317275</c:v>
                </c:pt>
                <c:pt idx="119">
                  <c:v>4.9631467565373617</c:v>
                </c:pt>
                <c:pt idx="120">
                  <c:v>4.5611337085448298</c:v>
                </c:pt>
                <c:pt idx="121">
                  <c:v>4.1664206147953271</c:v>
                </c:pt>
                <c:pt idx="122">
                  <c:v>3.8020664260063812</c:v>
                </c:pt>
                <c:pt idx="123">
                  <c:v>3.3594723653722092</c:v>
                </c:pt>
                <c:pt idx="124">
                  <c:v>3.2208125974536994</c:v>
                </c:pt>
                <c:pt idx="125">
                  <c:v>2.9331990956849037</c:v>
                </c:pt>
                <c:pt idx="126">
                  <c:v>3.0042481609897567</c:v>
                </c:pt>
                <c:pt idx="127">
                  <c:v>3.4140949903822868</c:v>
                </c:pt>
                <c:pt idx="128">
                  <c:v>3.4951588343244215</c:v>
                </c:pt>
                <c:pt idx="129">
                  <c:v>3.7041053209533357</c:v>
                </c:pt>
                <c:pt idx="130">
                  <c:v>3.9894134030255533</c:v>
                </c:pt>
                <c:pt idx="131">
                  <c:v>4.0389486364741867</c:v>
                </c:pt>
                <c:pt idx="132">
                  <c:v>4.4312339161459695</c:v>
                </c:pt>
                <c:pt idx="133">
                  <c:v>4.4112452564515747</c:v>
                </c:pt>
                <c:pt idx="134">
                  <c:v>4.6519109953050872</c:v>
                </c:pt>
                <c:pt idx="135">
                  <c:v>4.4244301765647629</c:v>
                </c:pt>
                <c:pt idx="136">
                  <c:v>4.1263083780963381</c:v>
                </c:pt>
                <c:pt idx="137">
                  <c:v>4.3617658544578015</c:v>
                </c:pt>
                <c:pt idx="138">
                  <c:v>4.3965427253283558</c:v>
                </c:pt>
                <c:pt idx="139">
                  <c:v>4.0055330358633432</c:v>
                </c:pt>
                <c:pt idx="140">
                  <c:v>4.0219154343462487</c:v>
                </c:pt>
                <c:pt idx="141">
                  <c:v>4.3029123408351708</c:v>
                </c:pt>
                <c:pt idx="142">
                  <c:v>4.2241951408388339</c:v>
                </c:pt>
                <c:pt idx="143">
                  <c:v>4.5418388128173754</c:v>
                </c:pt>
                <c:pt idx="144">
                  <c:v>4.3961350742340937</c:v>
                </c:pt>
                <c:pt idx="145">
                  <c:v>3.0340776385051549</c:v>
                </c:pt>
                <c:pt idx="146">
                  <c:v>2.0557254909512199</c:v>
                </c:pt>
                <c:pt idx="147">
                  <c:v>2.1089854408275528</c:v>
                </c:pt>
                <c:pt idx="148">
                  <c:v>1.8959754674011018</c:v>
                </c:pt>
                <c:pt idx="149">
                  <c:v>1.7990989237749853</c:v>
                </c:pt>
                <c:pt idx="150">
                  <c:v>1.8357489513003127</c:v>
                </c:pt>
                <c:pt idx="151">
                  <c:v>1.9132680451930626</c:v>
                </c:pt>
                <c:pt idx="152">
                  <c:v>2.0151158140353678</c:v>
                </c:pt>
                <c:pt idx="153">
                  <c:v>2.0841641998653468</c:v>
                </c:pt>
                <c:pt idx="154">
                  <c:v>2.1022798322801859</c:v>
                </c:pt>
                <c:pt idx="155">
                  <c:v>2.1857031329865189</c:v>
                </c:pt>
                <c:pt idx="156">
                  <c:v>2.2963174643250182</c:v>
                </c:pt>
                <c:pt idx="157">
                  <c:v>2.3632394061787161</c:v>
                </c:pt>
                <c:pt idx="158">
                  <c:v>2.506254254508955</c:v>
                </c:pt>
                <c:pt idx="159">
                  <c:v>2.6432843142358671</c:v>
                </c:pt>
                <c:pt idx="160">
                  <c:v>2.6284803357174886</c:v>
                </c:pt>
                <c:pt idx="161">
                  <c:v>2.7166748570796742</c:v>
                </c:pt>
                <c:pt idx="162">
                  <c:v>2.734186738565676</c:v>
                </c:pt>
                <c:pt idx="163">
                  <c:v>2.7807285018423356</c:v>
                </c:pt>
                <c:pt idx="164">
                  <c:v>2.8109749163132118</c:v>
                </c:pt>
                <c:pt idx="165">
                  <c:v>2.8888339747364786</c:v>
                </c:pt>
                <c:pt idx="166">
                  <c:v>2.9600183862695211</c:v>
                </c:pt>
                <c:pt idx="167">
                  <c:v>3.0436744605643917</c:v>
                </c:pt>
                <c:pt idx="168">
                  <c:v>3.1498029214142944</c:v>
                </c:pt>
                <c:pt idx="169">
                  <c:v>3.162257313478579</c:v>
                </c:pt>
                <c:pt idx="170">
                  <c:v>3.0998295162134362</c:v>
                </c:pt>
                <c:pt idx="171">
                  <c:v>3.0383044670987207</c:v>
                </c:pt>
                <c:pt idx="172">
                  <c:v>3.0636520996250303</c:v>
                </c:pt>
                <c:pt idx="173">
                  <c:v>3.0441514041564979</c:v>
                </c:pt>
                <c:pt idx="174">
                  <c:v>3.0165383639502563</c:v>
                </c:pt>
                <c:pt idx="175">
                  <c:v>3.1018213919556903</c:v>
                </c:pt>
                <c:pt idx="176">
                  <c:v>3.0604719920940306</c:v>
                </c:pt>
                <c:pt idx="177">
                  <c:v>3.0813795983690286</c:v>
                </c:pt>
                <c:pt idx="178">
                  <c:v>3.1807495083721204</c:v>
                </c:pt>
                <c:pt idx="179">
                  <c:v>3.2803154479383623</c:v>
                </c:pt>
                <c:pt idx="180">
                  <c:v>3.3131757445882473</c:v>
                </c:pt>
                <c:pt idx="181">
                  <c:v>3.3141732260592591</c:v>
                </c:pt>
                <c:pt idx="182">
                  <c:v>3.2304224499891872</c:v>
                </c:pt>
                <c:pt idx="183">
                  <c:v>3.2445718919392719</c:v>
                </c:pt>
                <c:pt idx="184">
                  <c:v>3.2407539503145486</c:v>
                </c:pt>
                <c:pt idx="185">
                  <c:v>3.1936326866622324</c:v>
                </c:pt>
                <c:pt idx="186">
                  <c:v>3.1918285372426767</c:v>
                </c:pt>
                <c:pt idx="187">
                  <c:v>3.2317324565957208</c:v>
                </c:pt>
                <c:pt idx="188">
                  <c:v>3.201780258349963</c:v>
                </c:pt>
                <c:pt idx="189">
                  <c:v>3.2930757617152904</c:v>
                </c:pt>
                <c:pt idx="190">
                  <c:v>3.3235974641164301</c:v>
                </c:pt>
                <c:pt idx="191">
                  <c:v>3.3152370595854697</c:v>
                </c:pt>
                <c:pt idx="192">
                  <c:v>3.2505956605770332</c:v>
                </c:pt>
                <c:pt idx="193">
                  <c:v>3.2855992918200632</c:v>
                </c:pt>
                <c:pt idx="194">
                  <c:v>3.2375513766111577</c:v>
                </c:pt>
                <c:pt idx="195">
                  <c:v>3.218704869874581</c:v>
                </c:pt>
                <c:pt idx="196">
                  <c:v>3.2639596062463863</c:v>
                </c:pt>
                <c:pt idx="197">
                  <c:v>3.2922562654534144</c:v>
                </c:pt>
                <c:pt idx="198">
                  <c:v>3.3240367428603399</c:v>
                </c:pt>
                <c:pt idx="199">
                  <c:v>3.5121387043051344</c:v>
                </c:pt>
                <c:pt idx="200">
                  <c:v>3.6898772955988384</c:v>
                </c:pt>
                <c:pt idx="201">
                  <c:v>3.7653666377970154</c:v>
                </c:pt>
                <c:pt idx="202">
                  <c:v>3.9007292238480193</c:v>
                </c:pt>
                <c:pt idx="203">
                  <c:v>4.1773543424269359</c:v>
                </c:pt>
                <c:pt idx="204">
                  <c:v>4.5216386970228868</c:v>
                </c:pt>
                <c:pt idx="205">
                  <c:v>4.965871860191764</c:v>
                </c:pt>
                <c:pt idx="206">
                  <c:v>5.3317686457670721</c:v>
                </c:pt>
                <c:pt idx="207">
                  <c:v>5.5106848655394929</c:v>
                </c:pt>
                <c:pt idx="208">
                  <c:v>5.3825835171040914</c:v>
                </c:pt>
                <c:pt idx="209">
                  <c:v>5.4644667317322524</c:v>
                </c:pt>
                <c:pt idx="210">
                  <c:v>5.5315388294196399</c:v>
                </c:pt>
                <c:pt idx="211">
                  <c:v>5.6399211208348135</c:v>
                </c:pt>
                <c:pt idx="212">
                  <c:v>5.7563500610112772</c:v>
                </c:pt>
                <c:pt idx="213">
                  <c:v>5.7361365380464582</c:v>
                </c:pt>
                <c:pt idx="214">
                  <c:v>5.7081653804809624</c:v>
                </c:pt>
              </c:numCache>
            </c:numRef>
          </c:val>
          <c:smooth val="1"/>
        </c:ser>
        <c:dLbls>
          <c:showLegendKey val="0"/>
          <c:showVal val="0"/>
          <c:showCatName val="0"/>
          <c:showSerName val="0"/>
          <c:showPercent val="0"/>
          <c:showBubbleSize val="0"/>
        </c:dLbls>
        <c:marker val="1"/>
        <c:smooth val="0"/>
        <c:axId val="343035456"/>
        <c:axId val="343032192"/>
      </c:lineChart>
      <c:catAx>
        <c:axId val="343035456"/>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343032192"/>
        <c:crossesAt val="0"/>
        <c:auto val="1"/>
        <c:lblAlgn val="ctr"/>
        <c:lblOffset val="100"/>
        <c:tickLblSkip val="20"/>
        <c:tickMarkSkip val="10"/>
        <c:noMultiLvlLbl val="0"/>
      </c:catAx>
      <c:valAx>
        <c:axId val="343032192"/>
        <c:scaling>
          <c:orientation val="minMax"/>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343035456"/>
        <c:crosses val="autoZero"/>
        <c:crossBetween val="midCat"/>
      </c:valAx>
      <c:spPr>
        <a:solidFill>
          <a:srgbClr val="FFFFFF"/>
        </a:solidFill>
        <a:ln w="3175">
          <a:solidFill>
            <a:srgbClr val="000000"/>
          </a:solidFill>
          <a:prstDash val="solid"/>
        </a:ln>
      </c:spPr>
    </c:plotArea>
    <c:legend>
      <c:legendPos val="l"/>
      <c:layout>
        <c:manualLayout>
          <c:xMode val="edge"/>
          <c:yMode val="edge"/>
          <c:x val="0.58203315116307652"/>
          <c:y val="9.7292914271044931E-2"/>
          <c:w val="0.34742353355674449"/>
          <c:h val="8.7519043256186577E-2"/>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Figure A7. Wealth/Income ratio by wealth fractiles in France, 1800-2014 </a:t>
            </a:r>
            <a:endParaRPr lang="fr-FR" sz="1200" b="0" baseline="0"/>
          </a:p>
        </c:rich>
      </c:tx>
      <c:layout>
        <c:manualLayout>
          <c:xMode val="edge"/>
          <c:yMode val="edge"/>
          <c:x val="0.15267370665405774"/>
          <c:y val="4.5076349262010273E-3"/>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0"/>
          <c:order val="0"/>
          <c:tx>
            <c:v>Top 10% ("Upper Class")</c:v>
          </c:tx>
          <c:spPr>
            <a:ln w="28575">
              <a:solidFill>
                <a:schemeClr val="accent1"/>
              </a:solidFill>
              <a:prstDash val="solid"/>
            </a:ln>
          </c:spPr>
          <c:marker>
            <c:symbol val="diamond"/>
            <c:size val="6"/>
            <c:spPr>
              <a:solidFill>
                <a:schemeClr val="accent1"/>
              </a:solidFill>
              <a:ln w="12700">
                <a:solidFill>
                  <a:schemeClr val="accent1"/>
                </a:solidFill>
                <a:prstDash val="solid"/>
              </a:ln>
            </c:spPr>
          </c:marker>
          <c:cat>
            <c:numRef>
              <c:f>Dataseries!$A$5:$A$220</c:f>
              <c:numCache>
                <c:formatCode>General</c:formatCode>
                <c:ptCount val="216"/>
                <c:pt idx="0">
                  <c:v>1800</c:v>
                </c:pt>
                <c:pt idx="1">
                  <c:v>1801</c:v>
                </c:pt>
                <c:pt idx="2">
                  <c:v>1802</c:v>
                </c:pt>
                <c:pt idx="3">
                  <c:v>1803</c:v>
                </c:pt>
                <c:pt idx="4">
                  <c:v>1804</c:v>
                </c:pt>
                <c:pt idx="5">
                  <c:v>1805</c:v>
                </c:pt>
                <c:pt idx="6">
                  <c:v>1806</c:v>
                </c:pt>
                <c:pt idx="7">
                  <c:v>1807</c:v>
                </c:pt>
                <c:pt idx="8">
                  <c:v>1808</c:v>
                </c:pt>
                <c:pt idx="9">
                  <c:v>1809</c:v>
                </c:pt>
                <c:pt idx="10">
                  <c:v>1810</c:v>
                </c:pt>
                <c:pt idx="11">
                  <c:v>1811</c:v>
                </c:pt>
                <c:pt idx="12">
                  <c:v>1812</c:v>
                </c:pt>
                <c:pt idx="13">
                  <c:v>1813</c:v>
                </c:pt>
                <c:pt idx="14">
                  <c:v>1814</c:v>
                </c:pt>
                <c:pt idx="15">
                  <c:v>1815</c:v>
                </c:pt>
                <c:pt idx="16">
                  <c:v>1816</c:v>
                </c:pt>
                <c:pt idx="17">
                  <c:v>1817</c:v>
                </c:pt>
                <c:pt idx="18">
                  <c:v>1818</c:v>
                </c:pt>
                <c:pt idx="19">
                  <c:v>1819</c:v>
                </c:pt>
                <c:pt idx="20">
                  <c:v>1820</c:v>
                </c:pt>
                <c:pt idx="21">
                  <c:v>1821</c:v>
                </c:pt>
                <c:pt idx="22">
                  <c:v>1822</c:v>
                </c:pt>
                <c:pt idx="23">
                  <c:v>1823</c:v>
                </c:pt>
                <c:pt idx="24">
                  <c:v>1824</c:v>
                </c:pt>
                <c:pt idx="25">
                  <c:v>1825</c:v>
                </c:pt>
                <c:pt idx="26">
                  <c:v>1826</c:v>
                </c:pt>
                <c:pt idx="27">
                  <c:v>1827</c:v>
                </c:pt>
                <c:pt idx="28">
                  <c:v>1828</c:v>
                </c:pt>
                <c:pt idx="29">
                  <c:v>1829</c:v>
                </c:pt>
                <c:pt idx="30">
                  <c:v>1830</c:v>
                </c:pt>
                <c:pt idx="31">
                  <c:v>1831</c:v>
                </c:pt>
                <c:pt idx="32">
                  <c:v>1832</c:v>
                </c:pt>
                <c:pt idx="33">
                  <c:v>1833</c:v>
                </c:pt>
                <c:pt idx="34">
                  <c:v>1834</c:v>
                </c:pt>
                <c:pt idx="35">
                  <c:v>1835</c:v>
                </c:pt>
                <c:pt idx="36">
                  <c:v>1836</c:v>
                </c:pt>
                <c:pt idx="37">
                  <c:v>1837</c:v>
                </c:pt>
                <c:pt idx="38">
                  <c:v>1838</c:v>
                </c:pt>
                <c:pt idx="39">
                  <c:v>1839</c:v>
                </c:pt>
                <c:pt idx="40">
                  <c:v>1840</c:v>
                </c:pt>
                <c:pt idx="41">
                  <c:v>1841</c:v>
                </c:pt>
                <c:pt idx="42">
                  <c:v>1842</c:v>
                </c:pt>
                <c:pt idx="43">
                  <c:v>1843</c:v>
                </c:pt>
                <c:pt idx="44">
                  <c:v>1844</c:v>
                </c:pt>
                <c:pt idx="45">
                  <c:v>1845</c:v>
                </c:pt>
                <c:pt idx="46">
                  <c:v>1846</c:v>
                </c:pt>
                <c:pt idx="47">
                  <c:v>1847</c:v>
                </c:pt>
                <c:pt idx="48">
                  <c:v>1848</c:v>
                </c:pt>
                <c:pt idx="49">
                  <c:v>1849</c:v>
                </c:pt>
                <c:pt idx="50">
                  <c:v>1850</c:v>
                </c:pt>
                <c:pt idx="51">
                  <c:v>1851</c:v>
                </c:pt>
                <c:pt idx="52">
                  <c:v>1852</c:v>
                </c:pt>
                <c:pt idx="53">
                  <c:v>1853</c:v>
                </c:pt>
                <c:pt idx="54">
                  <c:v>1854</c:v>
                </c:pt>
                <c:pt idx="55">
                  <c:v>1855</c:v>
                </c:pt>
                <c:pt idx="56">
                  <c:v>1856</c:v>
                </c:pt>
                <c:pt idx="57">
                  <c:v>1857</c:v>
                </c:pt>
                <c:pt idx="58">
                  <c:v>1858</c:v>
                </c:pt>
                <c:pt idx="59">
                  <c:v>1859</c:v>
                </c:pt>
                <c:pt idx="60">
                  <c:v>1860</c:v>
                </c:pt>
                <c:pt idx="61">
                  <c:v>1861</c:v>
                </c:pt>
                <c:pt idx="62">
                  <c:v>1862</c:v>
                </c:pt>
                <c:pt idx="63">
                  <c:v>1863</c:v>
                </c:pt>
                <c:pt idx="64">
                  <c:v>1864</c:v>
                </c:pt>
                <c:pt idx="65">
                  <c:v>1865</c:v>
                </c:pt>
                <c:pt idx="66">
                  <c:v>1866</c:v>
                </c:pt>
                <c:pt idx="67">
                  <c:v>1867</c:v>
                </c:pt>
                <c:pt idx="68">
                  <c:v>1868</c:v>
                </c:pt>
                <c:pt idx="69">
                  <c:v>1869</c:v>
                </c:pt>
                <c:pt idx="70">
                  <c:v>1870</c:v>
                </c:pt>
                <c:pt idx="71">
                  <c:v>1871</c:v>
                </c:pt>
                <c:pt idx="72">
                  <c:v>1872</c:v>
                </c:pt>
                <c:pt idx="73">
                  <c:v>1873</c:v>
                </c:pt>
                <c:pt idx="74">
                  <c:v>1874</c:v>
                </c:pt>
                <c:pt idx="75">
                  <c:v>1875</c:v>
                </c:pt>
                <c:pt idx="76">
                  <c:v>1876</c:v>
                </c:pt>
                <c:pt idx="77">
                  <c:v>1877</c:v>
                </c:pt>
                <c:pt idx="78">
                  <c:v>1878</c:v>
                </c:pt>
                <c:pt idx="79">
                  <c:v>1879</c:v>
                </c:pt>
                <c:pt idx="80">
                  <c:v>1880</c:v>
                </c:pt>
                <c:pt idx="81">
                  <c:v>1881</c:v>
                </c:pt>
                <c:pt idx="82">
                  <c:v>1882</c:v>
                </c:pt>
                <c:pt idx="83">
                  <c:v>1883</c:v>
                </c:pt>
                <c:pt idx="84">
                  <c:v>1884</c:v>
                </c:pt>
                <c:pt idx="85">
                  <c:v>1885</c:v>
                </c:pt>
                <c:pt idx="86">
                  <c:v>1886</c:v>
                </c:pt>
                <c:pt idx="87">
                  <c:v>1887</c:v>
                </c:pt>
                <c:pt idx="88">
                  <c:v>1888</c:v>
                </c:pt>
                <c:pt idx="89">
                  <c:v>1889</c:v>
                </c:pt>
                <c:pt idx="90">
                  <c:v>1890</c:v>
                </c:pt>
                <c:pt idx="91">
                  <c:v>1891</c:v>
                </c:pt>
                <c:pt idx="92">
                  <c:v>1892</c:v>
                </c:pt>
                <c:pt idx="93">
                  <c:v>1893</c:v>
                </c:pt>
                <c:pt idx="94">
                  <c:v>1894</c:v>
                </c:pt>
                <c:pt idx="95">
                  <c:v>1895</c:v>
                </c:pt>
                <c:pt idx="96">
                  <c:v>1896</c:v>
                </c:pt>
                <c:pt idx="97">
                  <c:v>1897</c:v>
                </c:pt>
                <c:pt idx="98">
                  <c:v>1898</c:v>
                </c:pt>
                <c:pt idx="99">
                  <c:v>1899</c:v>
                </c:pt>
                <c:pt idx="100">
                  <c:v>1900</c:v>
                </c:pt>
                <c:pt idx="101">
                  <c:v>1901</c:v>
                </c:pt>
                <c:pt idx="102">
                  <c:v>1902</c:v>
                </c:pt>
                <c:pt idx="103">
                  <c:v>1903</c:v>
                </c:pt>
                <c:pt idx="104">
                  <c:v>1904</c:v>
                </c:pt>
                <c:pt idx="105">
                  <c:v>1905</c:v>
                </c:pt>
                <c:pt idx="106">
                  <c:v>1906</c:v>
                </c:pt>
                <c:pt idx="107">
                  <c:v>1907</c:v>
                </c:pt>
                <c:pt idx="108">
                  <c:v>1908</c:v>
                </c:pt>
                <c:pt idx="109">
                  <c:v>1909</c:v>
                </c:pt>
                <c:pt idx="110">
                  <c:v>1910</c:v>
                </c:pt>
                <c:pt idx="111">
                  <c:v>1911</c:v>
                </c:pt>
                <c:pt idx="112">
                  <c:v>1912</c:v>
                </c:pt>
                <c:pt idx="113">
                  <c:v>1913</c:v>
                </c:pt>
                <c:pt idx="114">
                  <c:v>1914</c:v>
                </c:pt>
                <c:pt idx="115">
                  <c:v>1915</c:v>
                </c:pt>
                <c:pt idx="116">
                  <c:v>1916</c:v>
                </c:pt>
                <c:pt idx="117">
                  <c:v>1917</c:v>
                </c:pt>
                <c:pt idx="118">
                  <c:v>1918</c:v>
                </c:pt>
                <c:pt idx="119">
                  <c:v>1919</c:v>
                </c:pt>
                <c:pt idx="120">
                  <c:v>1920</c:v>
                </c:pt>
                <c:pt idx="121">
                  <c:v>1921</c:v>
                </c:pt>
                <c:pt idx="122">
                  <c:v>1922</c:v>
                </c:pt>
                <c:pt idx="123">
                  <c:v>1923</c:v>
                </c:pt>
                <c:pt idx="124">
                  <c:v>1924</c:v>
                </c:pt>
                <c:pt idx="125">
                  <c:v>1925</c:v>
                </c:pt>
                <c:pt idx="126">
                  <c:v>1926</c:v>
                </c:pt>
                <c:pt idx="127">
                  <c:v>1927</c:v>
                </c:pt>
                <c:pt idx="128">
                  <c:v>1928</c:v>
                </c:pt>
                <c:pt idx="129">
                  <c:v>1929</c:v>
                </c:pt>
                <c:pt idx="130">
                  <c:v>1930</c:v>
                </c:pt>
                <c:pt idx="131">
                  <c:v>1931</c:v>
                </c:pt>
                <c:pt idx="132">
                  <c:v>1932</c:v>
                </c:pt>
                <c:pt idx="133">
                  <c:v>1933</c:v>
                </c:pt>
                <c:pt idx="134">
                  <c:v>1934</c:v>
                </c:pt>
                <c:pt idx="135">
                  <c:v>1935</c:v>
                </c:pt>
                <c:pt idx="136">
                  <c:v>1936</c:v>
                </c:pt>
                <c:pt idx="137">
                  <c:v>1937</c:v>
                </c:pt>
                <c:pt idx="138">
                  <c:v>1938</c:v>
                </c:pt>
                <c:pt idx="139">
                  <c:v>1939</c:v>
                </c:pt>
                <c:pt idx="140">
                  <c:v>1940</c:v>
                </c:pt>
                <c:pt idx="141">
                  <c:v>1941</c:v>
                </c:pt>
                <c:pt idx="142">
                  <c:v>1942</c:v>
                </c:pt>
                <c:pt idx="143">
                  <c:v>1943</c:v>
                </c:pt>
                <c:pt idx="144">
                  <c:v>1944</c:v>
                </c:pt>
                <c:pt idx="145">
                  <c:v>1945</c:v>
                </c:pt>
                <c:pt idx="146">
                  <c:v>1946</c:v>
                </c:pt>
                <c:pt idx="147">
                  <c:v>1947</c:v>
                </c:pt>
                <c:pt idx="148">
                  <c:v>1948</c:v>
                </c:pt>
                <c:pt idx="149">
                  <c:v>1949</c:v>
                </c:pt>
                <c:pt idx="150">
                  <c:v>1950</c:v>
                </c:pt>
                <c:pt idx="151">
                  <c:v>1951</c:v>
                </c:pt>
                <c:pt idx="152">
                  <c:v>1952</c:v>
                </c:pt>
                <c:pt idx="153">
                  <c:v>1953</c:v>
                </c:pt>
                <c:pt idx="154">
                  <c:v>1954</c:v>
                </c:pt>
                <c:pt idx="155">
                  <c:v>1955</c:v>
                </c:pt>
                <c:pt idx="156">
                  <c:v>1956</c:v>
                </c:pt>
                <c:pt idx="157">
                  <c:v>1957</c:v>
                </c:pt>
                <c:pt idx="158">
                  <c:v>1958</c:v>
                </c:pt>
                <c:pt idx="159">
                  <c:v>1959</c:v>
                </c:pt>
                <c:pt idx="160">
                  <c:v>1960</c:v>
                </c:pt>
                <c:pt idx="161">
                  <c:v>1961</c:v>
                </c:pt>
                <c:pt idx="162">
                  <c:v>1962</c:v>
                </c:pt>
                <c:pt idx="163">
                  <c:v>1963</c:v>
                </c:pt>
                <c:pt idx="164">
                  <c:v>1964</c:v>
                </c:pt>
                <c:pt idx="165">
                  <c:v>1965</c:v>
                </c:pt>
                <c:pt idx="166">
                  <c:v>1966</c:v>
                </c:pt>
                <c:pt idx="167">
                  <c:v>1967</c:v>
                </c:pt>
                <c:pt idx="168">
                  <c:v>1968</c:v>
                </c:pt>
                <c:pt idx="169">
                  <c:v>1969</c:v>
                </c:pt>
                <c:pt idx="170">
                  <c:v>1970</c:v>
                </c:pt>
                <c:pt idx="171">
                  <c:v>1971</c:v>
                </c:pt>
                <c:pt idx="172">
                  <c:v>1972</c:v>
                </c:pt>
                <c:pt idx="173">
                  <c:v>1973</c:v>
                </c:pt>
                <c:pt idx="174">
                  <c:v>1974</c:v>
                </c:pt>
                <c:pt idx="175">
                  <c:v>1975</c:v>
                </c:pt>
                <c:pt idx="176">
                  <c:v>1976</c:v>
                </c:pt>
                <c:pt idx="177">
                  <c:v>1977</c:v>
                </c:pt>
                <c:pt idx="178">
                  <c:v>1978</c:v>
                </c:pt>
                <c:pt idx="179">
                  <c:v>1979</c:v>
                </c:pt>
                <c:pt idx="180">
                  <c:v>1980</c:v>
                </c:pt>
                <c:pt idx="181">
                  <c:v>1981</c:v>
                </c:pt>
                <c:pt idx="182">
                  <c:v>1982</c:v>
                </c:pt>
                <c:pt idx="183">
                  <c:v>1983</c:v>
                </c:pt>
                <c:pt idx="184">
                  <c:v>1984</c:v>
                </c:pt>
                <c:pt idx="185">
                  <c:v>1985</c:v>
                </c:pt>
                <c:pt idx="186">
                  <c:v>1986</c:v>
                </c:pt>
                <c:pt idx="187">
                  <c:v>1987</c:v>
                </c:pt>
                <c:pt idx="188">
                  <c:v>1988</c:v>
                </c:pt>
                <c:pt idx="189">
                  <c:v>1989</c:v>
                </c:pt>
                <c:pt idx="190">
                  <c:v>1990</c:v>
                </c:pt>
                <c:pt idx="191">
                  <c:v>1991</c:v>
                </c:pt>
                <c:pt idx="192">
                  <c:v>1992</c:v>
                </c:pt>
                <c:pt idx="193">
                  <c:v>1993</c:v>
                </c:pt>
                <c:pt idx="194">
                  <c:v>1994</c:v>
                </c:pt>
                <c:pt idx="195">
                  <c:v>1995</c:v>
                </c:pt>
                <c:pt idx="196">
                  <c:v>1996</c:v>
                </c:pt>
                <c:pt idx="197">
                  <c:v>1997</c:v>
                </c:pt>
                <c:pt idx="198">
                  <c:v>1998</c:v>
                </c:pt>
                <c:pt idx="199">
                  <c:v>1999</c:v>
                </c:pt>
                <c:pt idx="200">
                  <c:v>2000</c:v>
                </c:pt>
                <c:pt idx="201">
                  <c:v>2001</c:v>
                </c:pt>
                <c:pt idx="202">
                  <c:v>2002</c:v>
                </c:pt>
                <c:pt idx="203">
                  <c:v>2003</c:v>
                </c:pt>
                <c:pt idx="204">
                  <c:v>2004</c:v>
                </c:pt>
                <c:pt idx="205">
                  <c:v>2005</c:v>
                </c:pt>
                <c:pt idx="206">
                  <c:v>2006</c:v>
                </c:pt>
                <c:pt idx="207">
                  <c:v>2007</c:v>
                </c:pt>
                <c:pt idx="208">
                  <c:v>2008</c:v>
                </c:pt>
                <c:pt idx="209">
                  <c:v>2009</c:v>
                </c:pt>
                <c:pt idx="210">
                  <c:v>2010</c:v>
                </c:pt>
                <c:pt idx="211">
                  <c:v>2011</c:v>
                </c:pt>
                <c:pt idx="212">
                  <c:v>2012</c:v>
                </c:pt>
                <c:pt idx="213">
                  <c:v>2013</c:v>
                </c:pt>
                <c:pt idx="214">
                  <c:v>2014</c:v>
                </c:pt>
                <c:pt idx="215">
                  <c:v>2015</c:v>
                </c:pt>
              </c:numCache>
            </c:numRef>
          </c:cat>
          <c:val>
            <c:numRef>
              <c:f>Dataseries!$Y$5:$Y$220</c:f>
              <c:numCache>
                <c:formatCode>_-* #\ ##0.0\ _€_-;\-* #\ ##0.0\ _€_-;_-* "-"??\ _€_-;_-@_-</c:formatCode>
                <c:ptCount val="216"/>
                <c:pt idx="10">
                  <c:v>57.618139379418935</c:v>
                </c:pt>
                <c:pt idx="20">
                  <c:v>65.195952523518528</c:v>
                </c:pt>
                <c:pt idx="30">
                  <c:v>64.130065887958352</c:v>
                </c:pt>
                <c:pt idx="40">
                  <c:v>60.797979154404004</c:v>
                </c:pt>
                <c:pt idx="50">
                  <c:v>62.492588103392592</c:v>
                </c:pt>
                <c:pt idx="60">
                  <c:v>61.061536598405425</c:v>
                </c:pt>
                <c:pt idx="70">
                  <c:v>54.716306533765305</c:v>
                </c:pt>
                <c:pt idx="80">
                  <c:v>60.372386865707384</c:v>
                </c:pt>
                <c:pt idx="90">
                  <c:v>62.141375190132862</c:v>
                </c:pt>
                <c:pt idx="102">
                  <c:v>62.875715687550503</c:v>
                </c:pt>
                <c:pt idx="103">
                  <c:v>63.166873701817828</c:v>
                </c:pt>
                <c:pt idx="104">
                  <c:v>63.823149888048924</c:v>
                </c:pt>
                <c:pt idx="105">
                  <c:v>62.83052087218234</c:v>
                </c:pt>
                <c:pt idx="107">
                  <c:v>58.833925676309065</c:v>
                </c:pt>
                <c:pt idx="109">
                  <c:v>60.014895076947106</c:v>
                </c:pt>
                <c:pt idx="110">
                  <c:v>63.86475519211497</c:v>
                </c:pt>
                <c:pt idx="111">
                  <c:v>59.750509416890353</c:v>
                </c:pt>
                <c:pt idx="112">
                  <c:v>54.642309299040839</c:v>
                </c:pt>
                <c:pt idx="113">
                  <c:v>57.071966832460291</c:v>
                </c:pt>
                <c:pt idx="125">
                  <c:v>23.079336136507028</c:v>
                </c:pt>
                <c:pt idx="126">
                  <c:v>23.646099351095661</c:v>
                </c:pt>
                <c:pt idx="127">
                  <c:v>27.246152045800113</c:v>
                </c:pt>
                <c:pt idx="129">
                  <c:v>29.731254325213424</c:v>
                </c:pt>
                <c:pt idx="130">
                  <c:v>32.005300783048504</c:v>
                </c:pt>
                <c:pt idx="131">
                  <c:v>31.809668134003228</c:v>
                </c:pt>
                <c:pt idx="132">
                  <c:v>34.548351736972258</c:v>
                </c:pt>
                <c:pt idx="133">
                  <c:v>34.458672967794129</c:v>
                </c:pt>
                <c:pt idx="135">
                  <c:v>34.167187200979875</c:v>
                </c:pt>
                <c:pt idx="136">
                  <c:v>31.643311283255397</c:v>
                </c:pt>
                <c:pt idx="137">
                  <c:v>33.315717247165324</c:v>
                </c:pt>
                <c:pt idx="138">
                  <c:v>32.856856141975911</c:v>
                </c:pt>
                <c:pt idx="139">
                  <c:v>30.270925406203045</c:v>
                </c:pt>
                <c:pt idx="140">
                  <c:v>29.121881534238323</c:v>
                </c:pt>
                <c:pt idx="141">
                  <c:v>31.512506411979537</c:v>
                </c:pt>
                <c:pt idx="142">
                  <c:v>31.404299797239283</c:v>
                </c:pt>
                <c:pt idx="143">
                  <c:v>34.696110223967146</c:v>
                </c:pt>
                <c:pt idx="144">
                  <c:v>33.341531435908664</c:v>
                </c:pt>
                <c:pt idx="145">
                  <c:v>22.374968415717973</c:v>
                </c:pt>
                <c:pt idx="146">
                  <c:v>14.338765973655343</c:v>
                </c:pt>
                <c:pt idx="147">
                  <c:v>14.513948488631183</c:v>
                </c:pt>
                <c:pt idx="148">
                  <c:v>13.25559205077125</c:v>
                </c:pt>
                <c:pt idx="149">
                  <c:v>12.867109517188293</c:v>
                </c:pt>
                <c:pt idx="150">
                  <c:v>13.261388232091269</c:v>
                </c:pt>
                <c:pt idx="151">
                  <c:v>13.388681709496623</c:v>
                </c:pt>
                <c:pt idx="152">
                  <c:v>14.574535952151965</c:v>
                </c:pt>
                <c:pt idx="153">
                  <c:v>15.181937595289812</c:v>
                </c:pt>
                <c:pt idx="154">
                  <c:v>14.895541610129484</c:v>
                </c:pt>
                <c:pt idx="155">
                  <c:v>15.425229621231413</c:v>
                </c:pt>
                <c:pt idx="156">
                  <c:v>16.062942422032471</c:v>
                </c:pt>
                <c:pt idx="157">
                  <c:v>16.690195469798351</c:v>
                </c:pt>
                <c:pt idx="158">
                  <c:v>17.334811628624145</c:v>
                </c:pt>
                <c:pt idx="159">
                  <c:v>18.693467128818352</c:v>
                </c:pt>
                <c:pt idx="160">
                  <c:v>18.687742270278033</c:v>
                </c:pt>
                <c:pt idx="162">
                  <c:v>19.303183187795984</c:v>
                </c:pt>
                <c:pt idx="164">
                  <c:v>20.490401260698661</c:v>
                </c:pt>
                <c:pt idx="165">
                  <c:v>20.677414007012644</c:v>
                </c:pt>
                <c:pt idx="166">
                  <c:v>20.551049379870641</c:v>
                </c:pt>
                <c:pt idx="167">
                  <c:v>20.479512758916574</c:v>
                </c:pt>
                <c:pt idx="168">
                  <c:v>19.67442168284358</c:v>
                </c:pt>
                <c:pt idx="169">
                  <c:v>18.581252223248388</c:v>
                </c:pt>
                <c:pt idx="170">
                  <c:v>18.030129398198152</c:v>
                </c:pt>
                <c:pt idx="171">
                  <c:v>17.408021752388319</c:v>
                </c:pt>
                <c:pt idx="172">
                  <c:v>17.494807825878137</c:v>
                </c:pt>
                <c:pt idx="173">
                  <c:v>17.313192697671603</c:v>
                </c:pt>
                <c:pt idx="174">
                  <c:v>16.813708014737397</c:v>
                </c:pt>
                <c:pt idx="175">
                  <c:v>17.03797627876585</c:v>
                </c:pt>
                <c:pt idx="176">
                  <c:v>16.565833204810655</c:v>
                </c:pt>
                <c:pt idx="177">
                  <c:v>16.405719003389269</c:v>
                </c:pt>
                <c:pt idx="178">
                  <c:v>16.687985485680166</c:v>
                </c:pt>
                <c:pt idx="179">
                  <c:v>17.02896248643842</c:v>
                </c:pt>
                <c:pt idx="180">
                  <c:v>17.111154431314265</c:v>
                </c:pt>
                <c:pt idx="181">
                  <c:v>16.872142465654438</c:v>
                </c:pt>
                <c:pt idx="182">
                  <c:v>16.231382411243022</c:v>
                </c:pt>
                <c:pt idx="183">
                  <c:v>16.226166455288009</c:v>
                </c:pt>
                <c:pt idx="184">
                  <c:v>16.195784352308287</c:v>
                </c:pt>
                <c:pt idx="185">
                  <c:v>16.011964197466607</c:v>
                </c:pt>
                <c:pt idx="186">
                  <c:v>16.139739221153885</c:v>
                </c:pt>
                <c:pt idx="187">
                  <c:v>16.319880835541067</c:v>
                </c:pt>
                <c:pt idx="188">
                  <c:v>16.165808832942151</c:v>
                </c:pt>
                <c:pt idx="189">
                  <c:v>16.71428282475372</c:v>
                </c:pt>
                <c:pt idx="190">
                  <c:v>16.7082940282023</c:v>
                </c:pt>
                <c:pt idx="191">
                  <c:v>16.793082833614044</c:v>
                </c:pt>
                <c:pt idx="192">
                  <c:v>16.579761939278857</c:v>
                </c:pt>
                <c:pt idx="193">
                  <c:v>16.826608920580771</c:v>
                </c:pt>
                <c:pt idx="194">
                  <c:v>16.576057354362646</c:v>
                </c:pt>
                <c:pt idx="195">
                  <c:v>16.45293952751214</c:v>
                </c:pt>
                <c:pt idx="196">
                  <c:v>17.627645157488367</c:v>
                </c:pt>
                <c:pt idx="197">
                  <c:v>18.185922981922591</c:v>
                </c:pt>
                <c:pt idx="198">
                  <c:v>18.723776364681882</c:v>
                </c:pt>
                <c:pt idx="199">
                  <c:v>19.975591167377583</c:v>
                </c:pt>
                <c:pt idx="200">
                  <c:v>21.053057675440545</c:v>
                </c:pt>
                <c:pt idx="201">
                  <c:v>21.126821577810198</c:v>
                </c:pt>
                <c:pt idx="202">
                  <c:v>21.300202101097831</c:v>
                </c:pt>
                <c:pt idx="203">
                  <c:v>22.491249029162841</c:v>
                </c:pt>
                <c:pt idx="204">
                  <c:v>23.951081597139041</c:v>
                </c:pt>
                <c:pt idx="205">
                  <c:v>26.007670903097885</c:v>
                </c:pt>
                <c:pt idx="206">
                  <c:v>28.159552954258679</c:v>
                </c:pt>
                <c:pt idx="207">
                  <c:v>29.531112944787246</c:v>
                </c:pt>
                <c:pt idx="208">
                  <c:v>28.637195764987514</c:v>
                </c:pt>
                <c:pt idx="209">
                  <c:v>29.536858705311158</c:v>
                </c:pt>
                <c:pt idx="210">
                  <c:v>30.928846560213533</c:v>
                </c:pt>
                <c:pt idx="211">
                  <c:v>31.061402632771301</c:v>
                </c:pt>
                <c:pt idx="212">
                  <c:v>31.37909441509002</c:v>
                </c:pt>
                <c:pt idx="213">
                  <c:v>31.463621867257466</c:v>
                </c:pt>
                <c:pt idx="214">
                  <c:v>31.55272062427052</c:v>
                </c:pt>
              </c:numCache>
            </c:numRef>
          </c:val>
          <c:smooth val="1"/>
        </c:ser>
        <c:ser>
          <c:idx val="1"/>
          <c:order val="1"/>
          <c:tx>
            <c:v>Middle 40% ("Middle Class")</c:v>
          </c:tx>
          <c:marker>
            <c:symbol val="square"/>
            <c:size val="5"/>
          </c:marker>
          <c:cat>
            <c:numRef>
              <c:f>Dataseries!$A$5:$A$220</c:f>
              <c:numCache>
                <c:formatCode>General</c:formatCode>
                <c:ptCount val="216"/>
                <c:pt idx="0">
                  <c:v>1800</c:v>
                </c:pt>
                <c:pt idx="1">
                  <c:v>1801</c:v>
                </c:pt>
                <c:pt idx="2">
                  <c:v>1802</c:v>
                </c:pt>
                <c:pt idx="3">
                  <c:v>1803</c:v>
                </c:pt>
                <c:pt idx="4">
                  <c:v>1804</c:v>
                </c:pt>
                <c:pt idx="5">
                  <c:v>1805</c:v>
                </c:pt>
                <c:pt idx="6">
                  <c:v>1806</c:v>
                </c:pt>
                <c:pt idx="7">
                  <c:v>1807</c:v>
                </c:pt>
                <c:pt idx="8">
                  <c:v>1808</c:v>
                </c:pt>
                <c:pt idx="9">
                  <c:v>1809</c:v>
                </c:pt>
                <c:pt idx="10">
                  <c:v>1810</c:v>
                </c:pt>
                <c:pt idx="11">
                  <c:v>1811</c:v>
                </c:pt>
                <c:pt idx="12">
                  <c:v>1812</c:v>
                </c:pt>
                <c:pt idx="13">
                  <c:v>1813</c:v>
                </c:pt>
                <c:pt idx="14">
                  <c:v>1814</c:v>
                </c:pt>
                <c:pt idx="15">
                  <c:v>1815</c:v>
                </c:pt>
                <c:pt idx="16">
                  <c:v>1816</c:v>
                </c:pt>
                <c:pt idx="17">
                  <c:v>1817</c:v>
                </c:pt>
                <c:pt idx="18">
                  <c:v>1818</c:v>
                </c:pt>
                <c:pt idx="19">
                  <c:v>1819</c:v>
                </c:pt>
                <c:pt idx="20">
                  <c:v>1820</c:v>
                </c:pt>
                <c:pt idx="21">
                  <c:v>1821</c:v>
                </c:pt>
                <c:pt idx="22">
                  <c:v>1822</c:v>
                </c:pt>
                <c:pt idx="23">
                  <c:v>1823</c:v>
                </c:pt>
                <c:pt idx="24">
                  <c:v>1824</c:v>
                </c:pt>
                <c:pt idx="25">
                  <c:v>1825</c:v>
                </c:pt>
                <c:pt idx="26">
                  <c:v>1826</c:v>
                </c:pt>
                <c:pt idx="27">
                  <c:v>1827</c:v>
                </c:pt>
                <c:pt idx="28">
                  <c:v>1828</c:v>
                </c:pt>
                <c:pt idx="29">
                  <c:v>1829</c:v>
                </c:pt>
                <c:pt idx="30">
                  <c:v>1830</c:v>
                </c:pt>
                <c:pt idx="31">
                  <c:v>1831</c:v>
                </c:pt>
                <c:pt idx="32">
                  <c:v>1832</c:v>
                </c:pt>
                <c:pt idx="33">
                  <c:v>1833</c:v>
                </c:pt>
                <c:pt idx="34">
                  <c:v>1834</c:v>
                </c:pt>
                <c:pt idx="35">
                  <c:v>1835</c:v>
                </c:pt>
                <c:pt idx="36">
                  <c:v>1836</c:v>
                </c:pt>
                <c:pt idx="37">
                  <c:v>1837</c:v>
                </c:pt>
                <c:pt idx="38">
                  <c:v>1838</c:v>
                </c:pt>
                <c:pt idx="39">
                  <c:v>1839</c:v>
                </c:pt>
                <c:pt idx="40">
                  <c:v>1840</c:v>
                </c:pt>
                <c:pt idx="41">
                  <c:v>1841</c:v>
                </c:pt>
                <c:pt idx="42">
                  <c:v>1842</c:v>
                </c:pt>
                <c:pt idx="43">
                  <c:v>1843</c:v>
                </c:pt>
                <c:pt idx="44">
                  <c:v>1844</c:v>
                </c:pt>
                <c:pt idx="45">
                  <c:v>1845</c:v>
                </c:pt>
                <c:pt idx="46">
                  <c:v>1846</c:v>
                </c:pt>
                <c:pt idx="47">
                  <c:v>1847</c:v>
                </c:pt>
                <c:pt idx="48">
                  <c:v>1848</c:v>
                </c:pt>
                <c:pt idx="49">
                  <c:v>1849</c:v>
                </c:pt>
                <c:pt idx="50">
                  <c:v>1850</c:v>
                </c:pt>
                <c:pt idx="51">
                  <c:v>1851</c:v>
                </c:pt>
                <c:pt idx="52">
                  <c:v>1852</c:v>
                </c:pt>
                <c:pt idx="53">
                  <c:v>1853</c:v>
                </c:pt>
                <c:pt idx="54">
                  <c:v>1854</c:v>
                </c:pt>
                <c:pt idx="55">
                  <c:v>1855</c:v>
                </c:pt>
                <c:pt idx="56">
                  <c:v>1856</c:v>
                </c:pt>
                <c:pt idx="57">
                  <c:v>1857</c:v>
                </c:pt>
                <c:pt idx="58">
                  <c:v>1858</c:v>
                </c:pt>
                <c:pt idx="59">
                  <c:v>1859</c:v>
                </c:pt>
                <c:pt idx="60">
                  <c:v>1860</c:v>
                </c:pt>
                <c:pt idx="61">
                  <c:v>1861</c:v>
                </c:pt>
                <c:pt idx="62">
                  <c:v>1862</c:v>
                </c:pt>
                <c:pt idx="63">
                  <c:v>1863</c:v>
                </c:pt>
                <c:pt idx="64">
                  <c:v>1864</c:v>
                </c:pt>
                <c:pt idx="65">
                  <c:v>1865</c:v>
                </c:pt>
                <c:pt idx="66">
                  <c:v>1866</c:v>
                </c:pt>
                <c:pt idx="67">
                  <c:v>1867</c:v>
                </c:pt>
                <c:pt idx="68">
                  <c:v>1868</c:v>
                </c:pt>
                <c:pt idx="69">
                  <c:v>1869</c:v>
                </c:pt>
                <c:pt idx="70">
                  <c:v>1870</c:v>
                </c:pt>
                <c:pt idx="71">
                  <c:v>1871</c:v>
                </c:pt>
                <c:pt idx="72">
                  <c:v>1872</c:v>
                </c:pt>
                <c:pt idx="73">
                  <c:v>1873</c:v>
                </c:pt>
                <c:pt idx="74">
                  <c:v>1874</c:v>
                </c:pt>
                <c:pt idx="75">
                  <c:v>1875</c:v>
                </c:pt>
                <c:pt idx="76">
                  <c:v>1876</c:v>
                </c:pt>
                <c:pt idx="77">
                  <c:v>1877</c:v>
                </c:pt>
                <c:pt idx="78">
                  <c:v>1878</c:v>
                </c:pt>
                <c:pt idx="79">
                  <c:v>1879</c:v>
                </c:pt>
                <c:pt idx="80">
                  <c:v>1880</c:v>
                </c:pt>
                <c:pt idx="81">
                  <c:v>1881</c:v>
                </c:pt>
                <c:pt idx="82">
                  <c:v>1882</c:v>
                </c:pt>
                <c:pt idx="83">
                  <c:v>1883</c:v>
                </c:pt>
                <c:pt idx="84">
                  <c:v>1884</c:v>
                </c:pt>
                <c:pt idx="85">
                  <c:v>1885</c:v>
                </c:pt>
                <c:pt idx="86">
                  <c:v>1886</c:v>
                </c:pt>
                <c:pt idx="87">
                  <c:v>1887</c:v>
                </c:pt>
                <c:pt idx="88">
                  <c:v>1888</c:v>
                </c:pt>
                <c:pt idx="89">
                  <c:v>1889</c:v>
                </c:pt>
                <c:pt idx="90">
                  <c:v>1890</c:v>
                </c:pt>
                <c:pt idx="91">
                  <c:v>1891</c:v>
                </c:pt>
                <c:pt idx="92">
                  <c:v>1892</c:v>
                </c:pt>
                <c:pt idx="93">
                  <c:v>1893</c:v>
                </c:pt>
                <c:pt idx="94">
                  <c:v>1894</c:v>
                </c:pt>
                <c:pt idx="95">
                  <c:v>1895</c:v>
                </c:pt>
                <c:pt idx="96">
                  <c:v>1896</c:v>
                </c:pt>
                <c:pt idx="97">
                  <c:v>1897</c:v>
                </c:pt>
                <c:pt idx="98">
                  <c:v>1898</c:v>
                </c:pt>
                <c:pt idx="99">
                  <c:v>1899</c:v>
                </c:pt>
                <c:pt idx="100">
                  <c:v>1900</c:v>
                </c:pt>
                <c:pt idx="101">
                  <c:v>1901</c:v>
                </c:pt>
                <c:pt idx="102">
                  <c:v>1902</c:v>
                </c:pt>
                <c:pt idx="103">
                  <c:v>1903</c:v>
                </c:pt>
                <c:pt idx="104">
                  <c:v>1904</c:v>
                </c:pt>
                <c:pt idx="105">
                  <c:v>1905</c:v>
                </c:pt>
                <c:pt idx="106">
                  <c:v>1906</c:v>
                </c:pt>
                <c:pt idx="107">
                  <c:v>1907</c:v>
                </c:pt>
                <c:pt idx="108">
                  <c:v>1908</c:v>
                </c:pt>
                <c:pt idx="109">
                  <c:v>1909</c:v>
                </c:pt>
                <c:pt idx="110">
                  <c:v>1910</c:v>
                </c:pt>
                <c:pt idx="111">
                  <c:v>1911</c:v>
                </c:pt>
                <c:pt idx="112">
                  <c:v>1912</c:v>
                </c:pt>
                <c:pt idx="113">
                  <c:v>1913</c:v>
                </c:pt>
                <c:pt idx="114">
                  <c:v>1914</c:v>
                </c:pt>
                <c:pt idx="115">
                  <c:v>1915</c:v>
                </c:pt>
                <c:pt idx="116">
                  <c:v>1916</c:v>
                </c:pt>
                <c:pt idx="117">
                  <c:v>1917</c:v>
                </c:pt>
                <c:pt idx="118">
                  <c:v>1918</c:v>
                </c:pt>
                <c:pt idx="119">
                  <c:v>1919</c:v>
                </c:pt>
                <c:pt idx="120">
                  <c:v>1920</c:v>
                </c:pt>
                <c:pt idx="121">
                  <c:v>1921</c:v>
                </c:pt>
                <c:pt idx="122">
                  <c:v>1922</c:v>
                </c:pt>
                <c:pt idx="123">
                  <c:v>1923</c:v>
                </c:pt>
                <c:pt idx="124">
                  <c:v>1924</c:v>
                </c:pt>
                <c:pt idx="125">
                  <c:v>1925</c:v>
                </c:pt>
                <c:pt idx="126">
                  <c:v>1926</c:v>
                </c:pt>
                <c:pt idx="127">
                  <c:v>1927</c:v>
                </c:pt>
                <c:pt idx="128">
                  <c:v>1928</c:v>
                </c:pt>
                <c:pt idx="129">
                  <c:v>1929</c:v>
                </c:pt>
                <c:pt idx="130">
                  <c:v>1930</c:v>
                </c:pt>
                <c:pt idx="131">
                  <c:v>1931</c:v>
                </c:pt>
                <c:pt idx="132">
                  <c:v>1932</c:v>
                </c:pt>
                <c:pt idx="133">
                  <c:v>1933</c:v>
                </c:pt>
                <c:pt idx="134">
                  <c:v>1934</c:v>
                </c:pt>
                <c:pt idx="135">
                  <c:v>1935</c:v>
                </c:pt>
                <c:pt idx="136">
                  <c:v>1936</c:v>
                </c:pt>
                <c:pt idx="137">
                  <c:v>1937</c:v>
                </c:pt>
                <c:pt idx="138">
                  <c:v>1938</c:v>
                </c:pt>
                <c:pt idx="139">
                  <c:v>1939</c:v>
                </c:pt>
                <c:pt idx="140">
                  <c:v>1940</c:v>
                </c:pt>
                <c:pt idx="141">
                  <c:v>1941</c:v>
                </c:pt>
                <c:pt idx="142">
                  <c:v>1942</c:v>
                </c:pt>
                <c:pt idx="143">
                  <c:v>1943</c:v>
                </c:pt>
                <c:pt idx="144">
                  <c:v>1944</c:v>
                </c:pt>
                <c:pt idx="145">
                  <c:v>1945</c:v>
                </c:pt>
                <c:pt idx="146">
                  <c:v>1946</c:v>
                </c:pt>
                <c:pt idx="147">
                  <c:v>1947</c:v>
                </c:pt>
                <c:pt idx="148">
                  <c:v>1948</c:v>
                </c:pt>
                <c:pt idx="149">
                  <c:v>1949</c:v>
                </c:pt>
                <c:pt idx="150">
                  <c:v>1950</c:v>
                </c:pt>
                <c:pt idx="151">
                  <c:v>1951</c:v>
                </c:pt>
                <c:pt idx="152">
                  <c:v>1952</c:v>
                </c:pt>
                <c:pt idx="153">
                  <c:v>1953</c:v>
                </c:pt>
                <c:pt idx="154">
                  <c:v>1954</c:v>
                </c:pt>
                <c:pt idx="155">
                  <c:v>1955</c:v>
                </c:pt>
                <c:pt idx="156">
                  <c:v>1956</c:v>
                </c:pt>
                <c:pt idx="157">
                  <c:v>1957</c:v>
                </c:pt>
                <c:pt idx="158">
                  <c:v>1958</c:v>
                </c:pt>
                <c:pt idx="159">
                  <c:v>1959</c:v>
                </c:pt>
                <c:pt idx="160">
                  <c:v>1960</c:v>
                </c:pt>
                <c:pt idx="161">
                  <c:v>1961</c:v>
                </c:pt>
                <c:pt idx="162">
                  <c:v>1962</c:v>
                </c:pt>
                <c:pt idx="163">
                  <c:v>1963</c:v>
                </c:pt>
                <c:pt idx="164">
                  <c:v>1964</c:v>
                </c:pt>
                <c:pt idx="165">
                  <c:v>1965</c:v>
                </c:pt>
                <c:pt idx="166">
                  <c:v>1966</c:v>
                </c:pt>
                <c:pt idx="167">
                  <c:v>1967</c:v>
                </c:pt>
                <c:pt idx="168">
                  <c:v>1968</c:v>
                </c:pt>
                <c:pt idx="169">
                  <c:v>1969</c:v>
                </c:pt>
                <c:pt idx="170">
                  <c:v>1970</c:v>
                </c:pt>
                <c:pt idx="171">
                  <c:v>1971</c:v>
                </c:pt>
                <c:pt idx="172">
                  <c:v>1972</c:v>
                </c:pt>
                <c:pt idx="173">
                  <c:v>1973</c:v>
                </c:pt>
                <c:pt idx="174">
                  <c:v>1974</c:v>
                </c:pt>
                <c:pt idx="175">
                  <c:v>1975</c:v>
                </c:pt>
                <c:pt idx="176">
                  <c:v>1976</c:v>
                </c:pt>
                <c:pt idx="177">
                  <c:v>1977</c:v>
                </c:pt>
                <c:pt idx="178">
                  <c:v>1978</c:v>
                </c:pt>
                <c:pt idx="179">
                  <c:v>1979</c:v>
                </c:pt>
                <c:pt idx="180">
                  <c:v>1980</c:v>
                </c:pt>
                <c:pt idx="181">
                  <c:v>1981</c:v>
                </c:pt>
                <c:pt idx="182">
                  <c:v>1982</c:v>
                </c:pt>
                <c:pt idx="183">
                  <c:v>1983</c:v>
                </c:pt>
                <c:pt idx="184">
                  <c:v>1984</c:v>
                </c:pt>
                <c:pt idx="185">
                  <c:v>1985</c:v>
                </c:pt>
                <c:pt idx="186">
                  <c:v>1986</c:v>
                </c:pt>
                <c:pt idx="187">
                  <c:v>1987</c:v>
                </c:pt>
                <c:pt idx="188">
                  <c:v>1988</c:v>
                </c:pt>
                <c:pt idx="189">
                  <c:v>1989</c:v>
                </c:pt>
                <c:pt idx="190">
                  <c:v>1990</c:v>
                </c:pt>
                <c:pt idx="191">
                  <c:v>1991</c:v>
                </c:pt>
                <c:pt idx="192">
                  <c:v>1992</c:v>
                </c:pt>
                <c:pt idx="193">
                  <c:v>1993</c:v>
                </c:pt>
                <c:pt idx="194">
                  <c:v>1994</c:v>
                </c:pt>
                <c:pt idx="195">
                  <c:v>1995</c:v>
                </c:pt>
                <c:pt idx="196">
                  <c:v>1996</c:v>
                </c:pt>
                <c:pt idx="197">
                  <c:v>1997</c:v>
                </c:pt>
                <c:pt idx="198">
                  <c:v>1998</c:v>
                </c:pt>
                <c:pt idx="199">
                  <c:v>1999</c:v>
                </c:pt>
                <c:pt idx="200">
                  <c:v>2000</c:v>
                </c:pt>
                <c:pt idx="201">
                  <c:v>2001</c:v>
                </c:pt>
                <c:pt idx="202">
                  <c:v>2002</c:v>
                </c:pt>
                <c:pt idx="203">
                  <c:v>2003</c:v>
                </c:pt>
                <c:pt idx="204">
                  <c:v>2004</c:v>
                </c:pt>
                <c:pt idx="205">
                  <c:v>2005</c:v>
                </c:pt>
                <c:pt idx="206">
                  <c:v>2006</c:v>
                </c:pt>
                <c:pt idx="207">
                  <c:v>2007</c:v>
                </c:pt>
                <c:pt idx="208">
                  <c:v>2008</c:v>
                </c:pt>
                <c:pt idx="209">
                  <c:v>2009</c:v>
                </c:pt>
                <c:pt idx="210">
                  <c:v>2010</c:v>
                </c:pt>
                <c:pt idx="211">
                  <c:v>2011</c:v>
                </c:pt>
                <c:pt idx="212">
                  <c:v>2012</c:v>
                </c:pt>
                <c:pt idx="213">
                  <c:v>2013</c:v>
                </c:pt>
                <c:pt idx="214">
                  <c:v>2014</c:v>
                </c:pt>
                <c:pt idx="215">
                  <c:v>2015</c:v>
                </c:pt>
              </c:numCache>
            </c:numRef>
          </c:cat>
          <c:val>
            <c:numRef>
              <c:f>Dataseries!$X$5:$X$220</c:f>
              <c:numCache>
                <c:formatCode>_-* #\ ##0.0\ _€_-;\-* #\ ##0.0\ _€_-;_-* "-"??\ _€_-;_-@_-</c:formatCode>
                <c:ptCount val="216"/>
                <c:pt idx="10">
                  <c:v>2.7453338647422929</c:v>
                </c:pt>
                <c:pt idx="20">
                  <c:v>2.7246066776924609</c:v>
                </c:pt>
                <c:pt idx="30">
                  <c:v>3.2182498051122788</c:v>
                </c:pt>
                <c:pt idx="40">
                  <c:v>2.6332521607641031</c:v>
                </c:pt>
                <c:pt idx="50">
                  <c:v>2.4012923050971087</c:v>
                </c:pt>
                <c:pt idx="60">
                  <c:v>2.9378978285401152</c:v>
                </c:pt>
                <c:pt idx="70">
                  <c:v>2.6838738509407176</c:v>
                </c:pt>
                <c:pt idx="80">
                  <c:v>2.719856400129204</c:v>
                </c:pt>
                <c:pt idx="90">
                  <c:v>2.7253596590758837</c:v>
                </c:pt>
                <c:pt idx="102">
                  <c:v>2.6774826830916867</c:v>
                </c:pt>
                <c:pt idx="103">
                  <c:v>2.4722653768371363</c:v>
                </c:pt>
                <c:pt idx="104">
                  <c:v>2.3406569277154423</c:v>
                </c:pt>
                <c:pt idx="105">
                  <c:v>2.2752411558574326</c:v>
                </c:pt>
                <c:pt idx="107">
                  <c:v>2.3294483391501788</c:v>
                </c:pt>
                <c:pt idx="109">
                  <c:v>2.3372227325998458</c:v>
                </c:pt>
                <c:pt idx="110">
                  <c:v>2.5721056695037841</c:v>
                </c:pt>
                <c:pt idx="111">
                  <c:v>2.2615119739131511</c:v>
                </c:pt>
                <c:pt idx="112">
                  <c:v>2.1157313889748623</c:v>
                </c:pt>
                <c:pt idx="113">
                  <c:v>2.2656422073988574</c:v>
                </c:pt>
                <c:pt idx="125">
                  <c:v>1.3762768377957835</c:v>
                </c:pt>
                <c:pt idx="126">
                  <c:v>1.3969917678645898</c:v>
                </c:pt>
                <c:pt idx="127">
                  <c:v>1.5142347556964946</c:v>
                </c:pt>
                <c:pt idx="129">
                  <c:v>1.6210483291005942</c:v>
                </c:pt>
                <c:pt idx="130">
                  <c:v>1.7670070028564397</c:v>
                </c:pt>
                <c:pt idx="131">
                  <c:v>1.9296635461673843</c:v>
                </c:pt>
                <c:pt idx="132">
                  <c:v>2.1985035282494638</c:v>
                </c:pt>
                <c:pt idx="133">
                  <c:v>2.1619367242025112</c:v>
                </c:pt>
                <c:pt idx="135">
                  <c:v>2.243303021696387</c:v>
                </c:pt>
                <c:pt idx="136">
                  <c:v>2.1488315986773054</c:v>
                </c:pt>
                <c:pt idx="137">
                  <c:v>2.3054132878672644</c:v>
                </c:pt>
                <c:pt idx="138">
                  <c:v>2.4295397795078197</c:v>
                </c:pt>
                <c:pt idx="139">
                  <c:v>2.1478021559426876</c:v>
                </c:pt>
                <c:pt idx="140">
                  <c:v>2.3793577429412136</c:v>
                </c:pt>
                <c:pt idx="141">
                  <c:v>2.5688541002622172</c:v>
                </c:pt>
                <c:pt idx="142">
                  <c:v>2.4361454647819154</c:v>
                </c:pt>
                <c:pt idx="143">
                  <c:v>2.3678745525632303</c:v>
                </c:pt>
                <c:pt idx="144">
                  <c:v>2.3407771703828648</c:v>
                </c:pt>
                <c:pt idx="145">
                  <c:v>1.7658035112768169</c:v>
                </c:pt>
                <c:pt idx="146">
                  <c:v>1.4159048229456273</c:v>
                </c:pt>
                <c:pt idx="147">
                  <c:v>1.4886876599738621</c:v>
                </c:pt>
                <c:pt idx="148">
                  <c:v>1.2864679704014046</c:v>
                </c:pt>
                <c:pt idx="149">
                  <c:v>1.1322215269407172</c:v>
                </c:pt>
                <c:pt idx="150">
                  <c:v>1.1277186990873789</c:v>
                </c:pt>
                <c:pt idx="151">
                  <c:v>1.2824233278295243</c:v>
                </c:pt>
                <c:pt idx="152">
                  <c:v>1.2274471572828227</c:v>
                </c:pt>
                <c:pt idx="153">
                  <c:v>1.2513415973980353</c:v>
                </c:pt>
                <c:pt idx="154">
                  <c:v>1.3459725964358384</c:v>
                </c:pt>
                <c:pt idx="155">
                  <c:v>1.4083730719582239</c:v>
                </c:pt>
                <c:pt idx="156">
                  <c:v>1.5067262708661542</c:v>
                </c:pt>
                <c:pt idx="157">
                  <c:v>1.5110835313708186</c:v>
                </c:pt>
                <c:pt idx="158">
                  <c:v>1.68296234831119</c:v>
                </c:pt>
                <c:pt idx="159">
                  <c:v>1.6772972569770752</c:v>
                </c:pt>
                <c:pt idx="160">
                  <c:v>1.6300285989573917</c:v>
                </c:pt>
                <c:pt idx="162">
                  <c:v>1.7381671291297165</c:v>
                </c:pt>
                <c:pt idx="164">
                  <c:v>1.6205775088157941</c:v>
                </c:pt>
                <c:pt idx="165">
                  <c:v>1.7227268238428488</c:v>
                </c:pt>
                <c:pt idx="166">
                  <c:v>1.872157091012838</c:v>
                </c:pt>
                <c:pt idx="167">
                  <c:v>2.0307310253713911</c:v>
                </c:pt>
                <c:pt idx="168">
                  <c:v>2.3765188936199579</c:v>
                </c:pt>
                <c:pt idx="169">
                  <c:v>2.5833143932253613</c:v>
                </c:pt>
                <c:pt idx="170">
                  <c:v>2.7113569798549748</c:v>
                </c:pt>
                <c:pt idx="171">
                  <c:v>2.6999611043844398</c:v>
                </c:pt>
                <c:pt idx="172">
                  <c:v>2.7242176224616794</c:v>
                </c:pt>
                <c:pt idx="173">
                  <c:v>2.7186653261738165</c:v>
                </c:pt>
                <c:pt idx="174">
                  <c:v>2.7742839377944795</c:v>
                </c:pt>
                <c:pt idx="175">
                  <c:v>2.9080728757061469</c:v>
                </c:pt>
                <c:pt idx="176">
                  <c:v>2.9069763485355558</c:v>
                </c:pt>
                <c:pt idx="177">
                  <c:v>2.9695424052126387</c:v>
                </c:pt>
                <c:pt idx="178">
                  <c:v>3.1169171220737426</c:v>
                </c:pt>
                <c:pt idx="179">
                  <c:v>3.2557464420487818</c:v>
                </c:pt>
                <c:pt idx="180">
                  <c:v>3.3142641592642157</c:v>
                </c:pt>
                <c:pt idx="181">
                  <c:v>3.3647635465542454</c:v>
                </c:pt>
                <c:pt idx="182">
                  <c:v>3.3115509900706948</c:v>
                </c:pt>
                <c:pt idx="183">
                  <c:v>3.3326584092680829</c:v>
                </c:pt>
                <c:pt idx="184">
                  <c:v>3.3252352345829457</c:v>
                </c:pt>
                <c:pt idx="185">
                  <c:v>3.2475278042396654</c:v>
                </c:pt>
                <c:pt idx="186">
                  <c:v>3.2029052876979813</c:v>
                </c:pt>
                <c:pt idx="187">
                  <c:v>3.2317900518489813</c:v>
                </c:pt>
                <c:pt idx="188">
                  <c:v>3.1902010299052481</c:v>
                </c:pt>
                <c:pt idx="189">
                  <c:v>3.2961883622898034</c:v>
                </c:pt>
                <c:pt idx="190">
                  <c:v>3.3896959280260335</c:v>
                </c:pt>
                <c:pt idx="191">
                  <c:v>3.3668153346732992</c:v>
                </c:pt>
                <c:pt idx="192">
                  <c:v>3.3477829473086915</c:v>
                </c:pt>
                <c:pt idx="193">
                  <c:v>3.3629561713323923</c:v>
                </c:pt>
                <c:pt idx="194">
                  <c:v>3.3221650635487401</c:v>
                </c:pt>
                <c:pt idx="195">
                  <c:v>3.2911274829535686</c:v>
                </c:pt>
                <c:pt idx="196">
                  <c:v>3.1360684906992748</c:v>
                </c:pt>
                <c:pt idx="197">
                  <c:v>3.0867796936662635</c:v>
                </c:pt>
                <c:pt idx="198">
                  <c:v>3.0468356189687098</c:v>
                </c:pt>
                <c:pt idx="199">
                  <c:v>3.1723151369013247</c:v>
                </c:pt>
                <c:pt idx="200">
                  <c:v>3.3246533155875868</c:v>
                </c:pt>
                <c:pt idx="201">
                  <c:v>3.4628701067552257</c:v>
                </c:pt>
                <c:pt idx="202">
                  <c:v>3.7069249745279897</c:v>
                </c:pt>
                <c:pt idx="203">
                  <c:v>4.054381804744648</c:v>
                </c:pt>
                <c:pt idx="204">
                  <c:v>4.4682985604762981</c:v>
                </c:pt>
                <c:pt idx="205">
                  <c:v>4.9744996443755483</c:v>
                </c:pt>
                <c:pt idx="206">
                  <c:v>5.3157441494316942</c:v>
                </c:pt>
                <c:pt idx="207">
                  <c:v>5.4212951334518138</c:v>
                </c:pt>
                <c:pt idx="208">
                  <c:v>5.3624994274223319</c:v>
                </c:pt>
                <c:pt idx="209">
                  <c:v>5.3912037745058843</c:v>
                </c:pt>
                <c:pt idx="210">
                  <c:v>5.3209181522804174</c:v>
                </c:pt>
                <c:pt idx="211">
                  <c:v>5.4746941832716542</c:v>
                </c:pt>
                <c:pt idx="212">
                  <c:v>5.6261515874384269</c:v>
                </c:pt>
                <c:pt idx="213">
                  <c:v>5.5545396552988153</c:v>
                </c:pt>
                <c:pt idx="214">
                  <c:v>5.4767605532903971</c:v>
                </c:pt>
              </c:numCache>
            </c:numRef>
          </c:val>
          <c:smooth val="0"/>
        </c:ser>
        <c:ser>
          <c:idx val="2"/>
          <c:order val="2"/>
          <c:tx>
            <c:v>Bottom 50% ("Lower Class")</c:v>
          </c:tx>
          <c:marker>
            <c:symbol val="triangle"/>
            <c:size val="6"/>
          </c:marker>
          <c:cat>
            <c:numRef>
              <c:f>Dataseries!$A$5:$A$220</c:f>
              <c:numCache>
                <c:formatCode>General</c:formatCode>
                <c:ptCount val="216"/>
                <c:pt idx="0">
                  <c:v>1800</c:v>
                </c:pt>
                <c:pt idx="1">
                  <c:v>1801</c:v>
                </c:pt>
                <c:pt idx="2">
                  <c:v>1802</c:v>
                </c:pt>
                <c:pt idx="3">
                  <c:v>1803</c:v>
                </c:pt>
                <c:pt idx="4">
                  <c:v>1804</c:v>
                </c:pt>
                <c:pt idx="5">
                  <c:v>1805</c:v>
                </c:pt>
                <c:pt idx="6">
                  <c:v>1806</c:v>
                </c:pt>
                <c:pt idx="7">
                  <c:v>1807</c:v>
                </c:pt>
                <c:pt idx="8">
                  <c:v>1808</c:v>
                </c:pt>
                <c:pt idx="9">
                  <c:v>1809</c:v>
                </c:pt>
                <c:pt idx="10">
                  <c:v>1810</c:v>
                </c:pt>
                <c:pt idx="11">
                  <c:v>1811</c:v>
                </c:pt>
                <c:pt idx="12">
                  <c:v>1812</c:v>
                </c:pt>
                <c:pt idx="13">
                  <c:v>1813</c:v>
                </c:pt>
                <c:pt idx="14">
                  <c:v>1814</c:v>
                </c:pt>
                <c:pt idx="15">
                  <c:v>1815</c:v>
                </c:pt>
                <c:pt idx="16">
                  <c:v>1816</c:v>
                </c:pt>
                <c:pt idx="17">
                  <c:v>1817</c:v>
                </c:pt>
                <c:pt idx="18">
                  <c:v>1818</c:v>
                </c:pt>
                <c:pt idx="19">
                  <c:v>1819</c:v>
                </c:pt>
                <c:pt idx="20">
                  <c:v>1820</c:v>
                </c:pt>
                <c:pt idx="21">
                  <c:v>1821</c:v>
                </c:pt>
                <c:pt idx="22">
                  <c:v>1822</c:v>
                </c:pt>
                <c:pt idx="23">
                  <c:v>1823</c:v>
                </c:pt>
                <c:pt idx="24">
                  <c:v>1824</c:v>
                </c:pt>
                <c:pt idx="25">
                  <c:v>1825</c:v>
                </c:pt>
                <c:pt idx="26">
                  <c:v>1826</c:v>
                </c:pt>
                <c:pt idx="27">
                  <c:v>1827</c:v>
                </c:pt>
                <c:pt idx="28">
                  <c:v>1828</c:v>
                </c:pt>
                <c:pt idx="29">
                  <c:v>1829</c:v>
                </c:pt>
                <c:pt idx="30">
                  <c:v>1830</c:v>
                </c:pt>
                <c:pt idx="31">
                  <c:v>1831</c:v>
                </c:pt>
                <c:pt idx="32">
                  <c:v>1832</c:v>
                </c:pt>
                <c:pt idx="33">
                  <c:v>1833</c:v>
                </c:pt>
                <c:pt idx="34">
                  <c:v>1834</c:v>
                </c:pt>
                <c:pt idx="35">
                  <c:v>1835</c:v>
                </c:pt>
                <c:pt idx="36">
                  <c:v>1836</c:v>
                </c:pt>
                <c:pt idx="37">
                  <c:v>1837</c:v>
                </c:pt>
                <c:pt idx="38">
                  <c:v>1838</c:v>
                </c:pt>
                <c:pt idx="39">
                  <c:v>1839</c:v>
                </c:pt>
                <c:pt idx="40">
                  <c:v>1840</c:v>
                </c:pt>
                <c:pt idx="41">
                  <c:v>1841</c:v>
                </c:pt>
                <c:pt idx="42">
                  <c:v>1842</c:v>
                </c:pt>
                <c:pt idx="43">
                  <c:v>1843</c:v>
                </c:pt>
                <c:pt idx="44">
                  <c:v>1844</c:v>
                </c:pt>
                <c:pt idx="45">
                  <c:v>1845</c:v>
                </c:pt>
                <c:pt idx="46">
                  <c:v>1846</c:v>
                </c:pt>
                <c:pt idx="47">
                  <c:v>1847</c:v>
                </c:pt>
                <c:pt idx="48">
                  <c:v>1848</c:v>
                </c:pt>
                <c:pt idx="49">
                  <c:v>1849</c:v>
                </c:pt>
                <c:pt idx="50">
                  <c:v>1850</c:v>
                </c:pt>
                <c:pt idx="51">
                  <c:v>1851</c:v>
                </c:pt>
                <c:pt idx="52">
                  <c:v>1852</c:v>
                </c:pt>
                <c:pt idx="53">
                  <c:v>1853</c:v>
                </c:pt>
                <c:pt idx="54">
                  <c:v>1854</c:v>
                </c:pt>
                <c:pt idx="55">
                  <c:v>1855</c:v>
                </c:pt>
                <c:pt idx="56">
                  <c:v>1856</c:v>
                </c:pt>
                <c:pt idx="57">
                  <c:v>1857</c:v>
                </c:pt>
                <c:pt idx="58">
                  <c:v>1858</c:v>
                </c:pt>
                <c:pt idx="59">
                  <c:v>1859</c:v>
                </c:pt>
                <c:pt idx="60">
                  <c:v>1860</c:v>
                </c:pt>
                <c:pt idx="61">
                  <c:v>1861</c:v>
                </c:pt>
                <c:pt idx="62">
                  <c:v>1862</c:v>
                </c:pt>
                <c:pt idx="63">
                  <c:v>1863</c:v>
                </c:pt>
                <c:pt idx="64">
                  <c:v>1864</c:v>
                </c:pt>
                <c:pt idx="65">
                  <c:v>1865</c:v>
                </c:pt>
                <c:pt idx="66">
                  <c:v>1866</c:v>
                </c:pt>
                <c:pt idx="67">
                  <c:v>1867</c:v>
                </c:pt>
                <c:pt idx="68">
                  <c:v>1868</c:v>
                </c:pt>
                <c:pt idx="69">
                  <c:v>1869</c:v>
                </c:pt>
                <c:pt idx="70">
                  <c:v>1870</c:v>
                </c:pt>
                <c:pt idx="71">
                  <c:v>1871</c:v>
                </c:pt>
                <c:pt idx="72">
                  <c:v>1872</c:v>
                </c:pt>
                <c:pt idx="73">
                  <c:v>1873</c:v>
                </c:pt>
                <c:pt idx="74">
                  <c:v>1874</c:v>
                </c:pt>
                <c:pt idx="75">
                  <c:v>1875</c:v>
                </c:pt>
                <c:pt idx="76">
                  <c:v>1876</c:v>
                </c:pt>
                <c:pt idx="77">
                  <c:v>1877</c:v>
                </c:pt>
                <c:pt idx="78">
                  <c:v>1878</c:v>
                </c:pt>
                <c:pt idx="79">
                  <c:v>1879</c:v>
                </c:pt>
                <c:pt idx="80">
                  <c:v>1880</c:v>
                </c:pt>
                <c:pt idx="81">
                  <c:v>1881</c:v>
                </c:pt>
                <c:pt idx="82">
                  <c:v>1882</c:v>
                </c:pt>
                <c:pt idx="83">
                  <c:v>1883</c:v>
                </c:pt>
                <c:pt idx="84">
                  <c:v>1884</c:v>
                </c:pt>
                <c:pt idx="85">
                  <c:v>1885</c:v>
                </c:pt>
                <c:pt idx="86">
                  <c:v>1886</c:v>
                </c:pt>
                <c:pt idx="87">
                  <c:v>1887</c:v>
                </c:pt>
                <c:pt idx="88">
                  <c:v>1888</c:v>
                </c:pt>
                <c:pt idx="89">
                  <c:v>1889</c:v>
                </c:pt>
                <c:pt idx="90">
                  <c:v>1890</c:v>
                </c:pt>
                <c:pt idx="91">
                  <c:v>1891</c:v>
                </c:pt>
                <c:pt idx="92">
                  <c:v>1892</c:v>
                </c:pt>
                <c:pt idx="93">
                  <c:v>1893</c:v>
                </c:pt>
                <c:pt idx="94">
                  <c:v>1894</c:v>
                </c:pt>
                <c:pt idx="95">
                  <c:v>1895</c:v>
                </c:pt>
                <c:pt idx="96">
                  <c:v>1896</c:v>
                </c:pt>
                <c:pt idx="97">
                  <c:v>1897</c:v>
                </c:pt>
                <c:pt idx="98">
                  <c:v>1898</c:v>
                </c:pt>
                <c:pt idx="99">
                  <c:v>1899</c:v>
                </c:pt>
                <c:pt idx="100">
                  <c:v>1900</c:v>
                </c:pt>
                <c:pt idx="101">
                  <c:v>1901</c:v>
                </c:pt>
                <c:pt idx="102">
                  <c:v>1902</c:v>
                </c:pt>
                <c:pt idx="103">
                  <c:v>1903</c:v>
                </c:pt>
                <c:pt idx="104">
                  <c:v>1904</c:v>
                </c:pt>
                <c:pt idx="105">
                  <c:v>1905</c:v>
                </c:pt>
                <c:pt idx="106">
                  <c:v>1906</c:v>
                </c:pt>
                <c:pt idx="107">
                  <c:v>1907</c:v>
                </c:pt>
                <c:pt idx="108">
                  <c:v>1908</c:v>
                </c:pt>
                <c:pt idx="109">
                  <c:v>1909</c:v>
                </c:pt>
                <c:pt idx="110">
                  <c:v>1910</c:v>
                </c:pt>
                <c:pt idx="111">
                  <c:v>1911</c:v>
                </c:pt>
                <c:pt idx="112">
                  <c:v>1912</c:v>
                </c:pt>
                <c:pt idx="113">
                  <c:v>1913</c:v>
                </c:pt>
                <c:pt idx="114">
                  <c:v>1914</c:v>
                </c:pt>
                <c:pt idx="115">
                  <c:v>1915</c:v>
                </c:pt>
                <c:pt idx="116">
                  <c:v>1916</c:v>
                </c:pt>
                <c:pt idx="117">
                  <c:v>1917</c:v>
                </c:pt>
                <c:pt idx="118">
                  <c:v>1918</c:v>
                </c:pt>
                <c:pt idx="119">
                  <c:v>1919</c:v>
                </c:pt>
                <c:pt idx="120">
                  <c:v>1920</c:v>
                </c:pt>
                <c:pt idx="121">
                  <c:v>1921</c:v>
                </c:pt>
                <c:pt idx="122">
                  <c:v>1922</c:v>
                </c:pt>
                <c:pt idx="123">
                  <c:v>1923</c:v>
                </c:pt>
                <c:pt idx="124">
                  <c:v>1924</c:v>
                </c:pt>
                <c:pt idx="125">
                  <c:v>1925</c:v>
                </c:pt>
                <c:pt idx="126">
                  <c:v>1926</c:v>
                </c:pt>
                <c:pt idx="127">
                  <c:v>1927</c:v>
                </c:pt>
                <c:pt idx="128">
                  <c:v>1928</c:v>
                </c:pt>
                <c:pt idx="129">
                  <c:v>1929</c:v>
                </c:pt>
                <c:pt idx="130">
                  <c:v>1930</c:v>
                </c:pt>
                <c:pt idx="131">
                  <c:v>1931</c:v>
                </c:pt>
                <c:pt idx="132">
                  <c:v>1932</c:v>
                </c:pt>
                <c:pt idx="133">
                  <c:v>1933</c:v>
                </c:pt>
                <c:pt idx="134">
                  <c:v>1934</c:v>
                </c:pt>
                <c:pt idx="135">
                  <c:v>1935</c:v>
                </c:pt>
                <c:pt idx="136">
                  <c:v>1936</c:v>
                </c:pt>
                <c:pt idx="137">
                  <c:v>1937</c:v>
                </c:pt>
                <c:pt idx="138">
                  <c:v>1938</c:v>
                </c:pt>
                <c:pt idx="139">
                  <c:v>1939</c:v>
                </c:pt>
                <c:pt idx="140">
                  <c:v>1940</c:v>
                </c:pt>
                <c:pt idx="141">
                  <c:v>1941</c:v>
                </c:pt>
                <c:pt idx="142">
                  <c:v>1942</c:v>
                </c:pt>
                <c:pt idx="143">
                  <c:v>1943</c:v>
                </c:pt>
                <c:pt idx="144">
                  <c:v>1944</c:v>
                </c:pt>
                <c:pt idx="145">
                  <c:v>1945</c:v>
                </c:pt>
                <c:pt idx="146">
                  <c:v>1946</c:v>
                </c:pt>
                <c:pt idx="147">
                  <c:v>1947</c:v>
                </c:pt>
                <c:pt idx="148">
                  <c:v>1948</c:v>
                </c:pt>
                <c:pt idx="149">
                  <c:v>1949</c:v>
                </c:pt>
                <c:pt idx="150">
                  <c:v>1950</c:v>
                </c:pt>
                <c:pt idx="151">
                  <c:v>1951</c:v>
                </c:pt>
                <c:pt idx="152">
                  <c:v>1952</c:v>
                </c:pt>
                <c:pt idx="153">
                  <c:v>1953</c:v>
                </c:pt>
                <c:pt idx="154">
                  <c:v>1954</c:v>
                </c:pt>
                <c:pt idx="155">
                  <c:v>1955</c:v>
                </c:pt>
                <c:pt idx="156">
                  <c:v>1956</c:v>
                </c:pt>
                <c:pt idx="157">
                  <c:v>1957</c:v>
                </c:pt>
                <c:pt idx="158">
                  <c:v>1958</c:v>
                </c:pt>
                <c:pt idx="159">
                  <c:v>1959</c:v>
                </c:pt>
                <c:pt idx="160">
                  <c:v>1960</c:v>
                </c:pt>
                <c:pt idx="161">
                  <c:v>1961</c:v>
                </c:pt>
                <c:pt idx="162">
                  <c:v>1962</c:v>
                </c:pt>
                <c:pt idx="163">
                  <c:v>1963</c:v>
                </c:pt>
                <c:pt idx="164">
                  <c:v>1964</c:v>
                </c:pt>
                <c:pt idx="165">
                  <c:v>1965</c:v>
                </c:pt>
                <c:pt idx="166">
                  <c:v>1966</c:v>
                </c:pt>
                <c:pt idx="167">
                  <c:v>1967</c:v>
                </c:pt>
                <c:pt idx="168">
                  <c:v>1968</c:v>
                </c:pt>
                <c:pt idx="169">
                  <c:v>1969</c:v>
                </c:pt>
                <c:pt idx="170">
                  <c:v>1970</c:v>
                </c:pt>
                <c:pt idx="171">
                  <c:v>1971</c:v>
                </c:pt>
                <c:pt idx="172">
                  <c:v>1972</c:v>
                </c:pt>
                <c:pt idx="173">
                  <c:v>1973</c:v>
                </c:pt>
                <c:pt idx="174">
                  <c:v>1974</c:v>
                </c:pt>
                <c:pt idx="175">
                  <c:v>1975</c:v>
                </c:pt>
                <c:pt idx="176">
                  <c:v>1976</c:v>
                </c:pt>
                <c:pt idx="177">
                  <c:v>1977</c:v>
                </c:pt>
                <c:pt idx="178">
                  <c:v>1978</c:v>
                </c:pt>
                <c:pt idx="179">
                  <c:v>1979</c:v>
                </c:pt>
                <c:pt idx="180">
                  <c:v>1980</c:v>
                </c:pt>
                <c:pt idx="181">
                  <c:v>1981</c:v>
                </c:pt>
                <c:pt idx="182">
                  <c:v>1982</c:v>
                </c:pt>
                <c:pt idx="183">
                  <c:v>1983</c:v>
                </c:pt>
                <c:pt idx="184">
                  <c:v>1984</c:v>
                </c:pt>
                <c:pt idx="185">
                  <c:v>1985</c:v>
                </c:pt>
                <c:pt idx="186">
                  <c:v>1986</c:v>
                </c:pt>
                <c:pt idx="187">
                  <c:v>1987</c:v>
                </c:pt>
                <c:pt idx="188">
                  <c:v>1988</c:v>
                </c:pt>
                <c:pt idx="189">
                  <c:v>1989</c:v>
                </c:pt>
                <c:pt idx="190">
                  <c:v>1990</c:v>
                </c:pt>
                <c:pt idx="191">
                  <c:v>1991</c:v>
                </c:pt>
                <c:pt idx="192">
                  <c:v>1992</c:v>
                </c:pt>
                <c:pt idx="193">
                  <c:v>1993</c:v>
                </c:pt>
                <c:pt idx="194">
                  <c:v>1994</c:v>
                </c:pt>
                <c:pt idx="195">
                  <c:v>1995</c:v>
                </c:pt>
                <c:pt idx="196">
                  <c:v>1996</c:v>
                </c:pt>
                <c:pt idx="197">
                  <c:v>1997</c:v>
                </c:pt>
                <c:pt idx="198">
                  <c:v>1998</c:v>
                </c:pt>
                <c:pt idx="199">
                  <c:v>1999</c:v>
                </c:pt>
                <c:pt idx="200">
                  <c:v>2000</c:v>
                </c:pt>
                <c:pt idx="201">
                  <c:v>2001</c:v>
                </c:pt>
                <c:pt idx="202">
                  <c:v>2002</c:v>
                </c:pt>
                <c:pt idx="203">
                  <c:v>2003</c:v>
                </c:pt>
                <c:pt idx="204">
                  <c:v>2004</c:v>
                </c:pt>
                <c:pt idx="205">
                  <c:v>2005</c:v>
                </c:pt>
                <c:pt idx="206">
                  <c:v>2006</c:v>
                </c:pt>
                <c:pt idx="207">
                  <c:v>2007</c:v>
                </c:pt>
                <c:pt idx="208">
                  <c:v>2008</c:v>
                </c:pt>
                <c:pt idx="209">
                  <c:v>2009</c:v>
                </c:pt>
                <c:pt idx="210">
                  <c:v>2010</c:v>
                </c:pt>
                <c:pt idx="211">
                  <c:v>2011</c:v>
                </c:pt>
                <c:pt idx="212">
                  <c:v>2012</c:v>
                </c:pt>
                <c:pt idx="213">
                  <c:v>2013</c:v>
                </c:pt>
                <c:pt idx="214">
                  <c:v>2014</c:v>
                </c:pt>
                <c:pt idx="215">
                  <c:v>2015</c:v>
                </c:pt>
              </c:numCache>
            </c:numRef>
          </c:cat>
          <c:val>
            <c:numRef>
              <c:f>Dataseries!$W$5:$W$220</c:f>
              <c:numCache>
                <c:formatCode>_-* #\ ##0.0\ _€_-;\-* #\ ##0.0\ _€_-;_-* "-"??\ _€_-;_-@_-</c:formatCode>
                <c:ptCount val="216"/>
                <c:pt idx="10">
                  <c:v>0.34961672135339261</c:v>
                </c:pt>
                <c:pt idx="20">
                  <c:v>0.37215440190388699</c:v>
                </c:pt>
                <c:pt idx="30">
                  <c:v>0.39672352218238838</c:v>
                </c:pt>
                <c:pt idx="40">
                  <c:v>0.3267827320804641</c:v>
                </c:pt>
                <c:pt idx="50">
                  <c:v>0.30619029588483443</c:v>
                </c:pt>
                <c:pt idx="60">
                  <c:v>0.33409812001769629</c:v>
                </c:pt>
                <c:pt idx="70">
                  <c:v>0.29397157927154949</c:v>
                </c:pt>
                <c:pt idx="80">
                  <c:v>0.3092181101276571</c:v>
                </c:pt>
                <c:pt idx="90">
                  <c:v>0.31531293541479882</c:v>
                </c:pt>
                <c:pt idx="102">
                  <c:v>0.24407117135550538</c:v>
                </c:pt>
                <c:pt idx="103">
                  <c:v>0.24055456590036972</c:v>
                </c:pt>
                <c:pt idx="104">
                  <c:v>0.22867820442344425</c:v>
                </c:pt>
                <c:pt idx="105">
                  <c:v>0.22318254654638733</c:v>
                </c:pt>
                <c:pt idx="107">
                  <c:v>0.21579376510275228</c:v>
                </c:pt>
                <c:pt idx="109">
                  <c:v>0.23100665906473411</c:v>
                </c:pt>
                <c:pt idx="110">
                  <c:v>0.24482549874843809</c:v>
                </c:pt>
                <c:pt idx="111">
                  <c:v>0.22788516704287237</c:v>
                </c:pt>
                <c:pt idx="112">
                  <c:v>0.19897267393680332</c:v>
                </c:pt>
                <c:pt idx="113">
                  <c:v>0.21713089789190454</c:v>
                </c:pt>
                <c:pt idx="125">
                  <c:v>0.14950949383177484</c:v>
                </c:pt>
                <c:pt idx="126">
                  <c:v>0.16168304866040586</c:v>
                </c:pt>
                <c:pt idx="127">
                  <c:v>0.16757174161036467</c:v>
                </c:pt>
                <c:pt idx="129">
                  <c:v>0.1651211273823783</c:v>
                </c:pt>
                <c:pt idx="130">
                  <c:v>0.16416100257108412</c:v>
                </c:pt>
                <c:pt idx="131">
                  <c:v>0.17223276407505134</c:v>
                </c:pt>
                <c:pt idx="132">
                  <c:v>0.19399464579028242</c:v>
                </c:pt>
                <c:pt idx="133">
                  <c:v>0.20120653998231372</c:v>
                </c:pt>
                <c:pt idx="135">
                  <c:v>0.22078049557644064</c:v>
                </c:pt>
                <c:pt idx="136">
                  <c:v>0.20488926671484187</c:v>
                </c:pt>
                <c:pt idx="137">
                  <c:v>0.21605767793525776</c:v>
                </c:pt>
                <c:pt idx="138">
                  <c:v>0.27808246416886423</c:v>
                </c:pt>
                <c:pt idx="139">
                  <c:v>0.23863925081015461</c:v>
                </c:pt>
                <c:pt idx="140">
                  <c:v>0.31596830756065114</c:v>
                </c:pt>
                <c:pt idx="141">
                  <c:v>0.24824011906465945</c:v>
                </c:pt>
                <c:pt idx="142">
                  <c:v>0.21861399761333714</c:v>
                </c:pt>
                <c:pt idx="143">
                  <c:v>0.25015592187107005</c:v>
                </c:pt>
                <c:pt idx="144">
                  <c:v>0.25134214135704053</c:v>
                </c:pt>
                <c:pt idx="145">
                  <c:v>0.18051879614808111</c:v>
                </c:pt>
                <c:pt idx="146">
                  <c:v>0.11097394413121754</c:v>
                </c:pt>
                <c:pt idx="147">
                  <c:v>0.12423104023661299</c:v>
                </c:pt>
                <c:pt idx="148">
                  <c:v>0.11165812713765241</c:v>
                </c:pt>
                <c:pt idx="149">
                  <c:v>0.11899869575107487</c:v>
                </c:pt>
                <c:pt idx="150">
                  <c:v>0.11704529691246836</c:v>
                </c:pt>
                <c:pt idx="151">
                  <c:v>0.12286107196822291</c:v>
                </c:pt>
                <c:pt idx="152">
                  <c:v>0.13336668178651831</c:v>
                </c:pt>
                <c:pt idx="153">
                  <c:v>0.13086760275430367</c:v>
                </c:pt>
                <c:pt idx="154">
                  <c:v>0.14867329671221463</c:v>
                </c:pt>
                <c:pt idx="155">
                  <c:v>0.15966188416017466</c:v>
                </c:pt>
                <c:pt idx="156">
                  <c:v>0.17466542755061898</c:v>
                </c:pt>
                <c:pt idx="157">
                  <c:v>0.17957292851611831</c:v>
                </c:pt>
                <c:pt idx="158">
                  <c:v>0.19917637933632615</c:v>
                </c:pt>
                <c:pt idx="159">
                  <c:v>0.2060373971264029</c:v>
                </c:pt>
                <c:pt idx="160">
                  <c:v>0.21538931862975322</c:v>
                </c:pt>
                <c:pt idx="162">
                  <c:v>0.21720305478326768</c:v>
                </c:pt>
                <c:pt idx="164">
                  <c:v>0.2274075315472654</c:v>
                </c:pt>
                <c:pt idx="165">
                  <c:v>0.26400371051963911</c:v>
                </c:pt>
                <c:pt idx="166">
                  <c:v>0.31210126786235354</c:v>
                </c:pt>
                <c:pt idx="167">
                  <c:v>0.36686157172549722</c:v>
                </c:pt>
                <c:pt idx="168">
                  <c:v>0.46350648523534782</c:v>
                </c:pt>
                <c:pt idx="169">
                  <c:v>0.54161266772719163</c:v>
                </c:pt>
                <c:pt idx="170">
                  <c:v>0.42454766128538057</c:v>
                </c:pt>
                <c:pt idx="171">
                  <c:v>0.43503560966369648</c:v>
                </c:pt>
                <c:pt idx="172">
                  <c:v>0.44896871871298438</c:v>
                </c:pt>
                <c:pt idx="173">
                  <c:v>0.45073200783962175</c:v>
                </c:pt>
                <c:pt idx="174">
                  <c:v>0.45090806461729843</c:v>
                </c:pt>
                <c:pt idx="175">
                  <c:v>0.46958904271033097</c:v>
                </c:pt>
                <c:pt idx="176">
                  <c:v>0.48219644681583146</c:v>
                </c:pt>
                <c:pt idx="177">
                  <c:v>0.50598165555462826</c:v>
                </c:pt>
                <c:pt idx="178">
                  <c:v>0.53036826934607428</c:v>
                </c:pt>
                <c:pt idx="179">
                  <c:v>0.55024148935256101</c:v>
                </c:pt>
                <c:pt idx="180">
                  <c:v>0.55270922613210316</c:v>
                </c:pt>
                <c:pt idx="181">
                  <c:v>0.5621069242041159</c:v>
                </c:pt>
                <c:pt idx="182">
                  <c:v>0.56532757753616814</c:v>
                </c:pt>
                <c:pt idx="183">
                  <c:v>0.57778400714591949</c:v>
                </c:pt>
                <c:pt idx="184">
                  <c:v>0.5821629390830767</c:v>
                </c:pt>
                <c:pt idx="185">
                  <c:v>0.58685048079475266</c:v>
                </c:pt>
                <c:pt idx="186">
                  <c:v>0.59338504765814259</c:v>
                </c:pt>
                <c:pt idx="187">
                  <c:v>0.61405656013434462</c:v>
                </c:pt>
                <c:pt idx="188">
                  <c:v>0.61823768763607789</c:v>
                </c:pt>
                <c:pt idx="189">
                  <c:v>0.60634446493060423</c:v>
                </c:pt>
                <c:pt idx="190">
                  <c:v>0.59377933064611144</c:v>
                </c:pt>
                <c:pt idx="191">
                  <c:v>0.57840528470949104</c:v>
                </c:pt>
                <c:pt idx="192">
                  <c:v>0.50701238170074214</c:v>
                </c:pt>
                <c:pt idx="193">
                  <c:v>0.51551171558032383</c:v>
                </c:pt>
                <c:pt idx="194">
                  <c:v>0.50215908678096888</c:v>
                </c:pt>
                <c:pt idx="195">
                  <c:v>0.51391989584631859</c:v>
                </c:pt>
                <c:pt idx="196">
                  <c:v>0.49353543707246761</c:v>
                </c:pt>
                <c:pt idx="197">
                  <c:v>0.47790427770618199</c:v>
                </c:pt>
                <c:pt idx="198">
                  <c:v>0.46584981667335051</c:v>
                </c:pt>
                <c:pt idx="199">
                  <c:v>0.49130696094380161</c:v>
                </c:pt>
                <c:pt idx="200">
                  <c:v>0.50942029367258479</c:v>
                </c:pt>
                <c:pt idx="201">
                  <c:v>0.53507281851947497</c:v>
                </c:pt>
                <c:pt idx="202">
                  <c:v>0.57587822223026475</c:v>
                </c:pt>
                <c:pt idx="203">
                  <c:v>0.61295324848329191</c:v>
                </c:pt>
                <c:pt idx="204">
                  <c:v>0.67842222623692761</c:v>
                </c:pt>
                <c:pt idx="205">
                  <c:v>0.75060982426351197</c:v>
                </c:pt>
                <c:pt idx="206">
                  <c:v>0.77903138113705239</c:v>
                </c:pt>
                <c:pt idx="207">
                  <c:v>0.77811103536008486</c:v>
                </c:pt>
                <c:pt idx="208">
                  <c:v>0.74772841947955804</c:v>
                </c:pt>
                <c:pt idx="209">
                  <c:v>0.70859862137066465</c:v>
                </c:pt>
                <c:pt idx="210">
                  <c:v>0.62057353648000813</c:v>
                </c:pt>
                <c:pt idx="211">
                  <c:v>0.68780628445666891</c:v>
                </c:pt>
                <c:pt idx="212">
                  <c:v>0.73596014060640924</c:v>
                </c:pt>
                <c:pt idx="213">
                  <c:v>0.73591680745217836</c:v>
                </c:pt>
                <c:pt idx="214">
                  <c:v>0.72437836359208885</c:v>
                </c:pt>
              </c:numCache>
            </c:numRef>
          </c:val>
          <c:smooth val="0"/>
        </c:ser>
        <c:dLbls>
          <c:showLegendKey val="0"/>
          <c:showVal val="0"/>
          <c:showCatName val="0"/>
          <c:showSerName val="0"/>
          <c:showPercent val="0"/>
          <c:showBubbleSize val="0"/>
        </c:dLbls>
        <c:marker val="1"/>
        <c:smooth val="0"/>
        <c:axId val="343037088"/>
        <c:axId val="343036544"/>
      </c:lineChart>
      <c:catAx>
        <c:axId val="343037088"/>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343036544"/>
        <c:crossesAt val="0"/>
        <c:auto val="1"/>
        <c:lblAlgn val="ctr"/>
        <c:lblOffset val="100"/>
        <c:tickLblSkip val="20"/>
        <c:tickMarkSkip val="10"/>
        <c:noMultiLvlLbl val="0"/>
      </c:catAx>
      <c:valAx>
        <c:axId val="343036544"/>
        <c:scaling>
          <c:orientation val="minMax"/>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343037088"/>
        <c:crosses val="autoZero"/>
        <c:crossBetween val="midCat"/>
      </c:valAx>
      <c:spPr>
        <a:solidFill>
          <a:srgbClr val="FFFFFF"/>
        </a:solidFill>
        <a:ln w="3175">
          <a:solidFill>
            <a:srgbClr val="000000"/>
          </a:solidFill>
          <a:prstDash val="solid"/>
        </a:ln>
      </c:spPr>
    </c:plotArea>
    <c:legend>
      <c:legendPos val="l"/>
      <c:layout>
        <c:manualLayout>
          <c:xMode val="edge"/>
          <c:yMode val="edge"/>
          <c:x val="0.63891834020227178"/>
          <c:y val="9.7292914271044931E-2"/>
          <c:w val="0.29053834303320802"/>
          <c:h val="0.24266229932640501"/>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Figure A8. Wealth/Income ratio by wealth fractiles in France, 1800-2014 </a:t>
            </a:r>
            <a:endParaRPr lang="fr-FR" sz="1200" b="0" baseline="0"/>
          </a:p>
        </c:rich>
      </c:tx>
      <c:layout>
        <c:manualLayout>
          <c:xMode val="edge"/>
          <c:yMode val="edge"/>
          <c:x val="0.1471344230428244"/>
          <c:y val="2.2584221506724614E-3"/>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1"/>
          <c:order val="0"/>
          <c:tx>
            <c:v>Middle 40% ("Middle Class")</c:v>
          </c:tx>
          <c:marker>
            <c:symbol val="square"/>
            <c:size val="5"/>
          </c:marker>
          <c:cat>
            <c:numRef>
              <c:f>Dataseries!$A$5:$A$220</c:f>
              <c:numCache>
                <c:formatCode>General</c:formatCode>
                <c:ptCount val="216"/>
                <c:pt idx="0">
                  <c:v>1800</c:v>
                </c:pt>
                <c:pt idx="1">
                  <c:v>1801</c:v>
                </c:pt>
                <c:pt idx="2">
                  <c:v>1802</c:v>
                </c:pt>
                <c:pt idx="3">
                  <c:v>1803</c:v>
                </c:pt>
                <c:pt idx="4">
                  <c:v>1804</c:v>
                </c:pt>
                <c:pt idx="5">
                  <c:v>1805</c:v>
                </c:pt>
                <c:pt idx="6">
                  <c:v>1806</c:v>
                </c:pt>
                <c:pt idx="7">
                  <c:v>1807</c:v>
                </c:pt>
                <c:pt idx="8">
                  <c:v>1808</c:v>
                </c:pt>
                <c:pt idx="9">
                  <c:v>1809</c:v>
                </c:pt>
                <c:pt idx="10">
                  <c:v>1810</c:v>
                </c:pt>
                <c:pt idx="11">
                  <c:v>1811</c:v>
                </c:pt>
                <c:pt idx="12">
                  <c:v>1812</c:v>
                </c:pt>
                <c:pt idx="13">
                  <c:v>1813</c:v>
                </c:pt>
                <c:pt idx="14">
                  <c:v>1814</c:v>
                </c:pt>
                <c:pt idx="15">
                  <c:v>1815</c:v>
                </c:pt>
                <c:pt idx="16">
                  <c:v>1816</c:v>
                </c:pt>
                <c:pt idx="17">
                  <c:v>1817</c:v>
                </c:pt>
                <c:pt idx="18">
                  <c:v>1818</c:v>
                </c:pt>
                <c:pt idx="19">
                  <c:v>1819</c:v>
                </c:pt>
                <c:pt idx="20">
                  <c:v>1820</c:v>
                </c:pt>
                <c:pt idx="21">
                  <c:v>1821</c:v>
                </c:pt>
                <c:pt idx="22">
                  <c:v>1822</c:v>
                </c:pt>
                <c:pt idx="23">
                  <c:v>1823</c:v>
                </c:pt>
                <c:pt idx="24">
                  <c:v>1824</c:v>
                </c:pt>
                <c:pt idx="25">
                  <c:v>1825</c:v>
                </c:pt>
                <c:pt idx="26">
                  <c:v>1826</c:v>
                </c:pt>
                <c:pt idx="27">
                  <c:v>1827</c:v>
                </c:pt>
                <c:pt idx="28">
                  <c:v>1828</c:v>
                </c:pt>
                <c:pt idx="29">
                  <c:v>1829</c:v>
                </c:pt>
                <c:pt idx="30">
                  <c:v>1830</c:v>
                </c:pt>
                <c:pt idx="31">
                  <c:v>1831</c:v>
                </c:pt>
                <c:pt idx="32">
                  <c:v>1832</c:v>
                </c:pt>
                <c:pt idx="33">
                  <c:v>1833</c:v>
                </c:pt>
                <c:pt idx="34">
                  <c:v>1834</c:v>
                </c:pt>
                <c:pt idx="35">
                  <c:v>1835</c:v>
                </c:pt>
                <c:pt idx="36">
                  <c:v>1836</c:v>
                </c:pt>
                <c:pt idx="37">
                  <c:v>1837</c:v>
                </c:pt>
                <c:pt idx="38">
                  <c:v>1838</c:v>
                </c:pt>
                <c:pt idx="39">
                  <c:v>1839</c:v>
                </c:pt>
                <c:pt idx="40">
                  <c:v>1840</c:v>
                </c:pt>
                <c:pt idx="41">
                  <c:v>1841</c:v>
                </c:pt>
                <c:pt idx="42">
                  <c:v>1842</c:v>
                </c:pt>
                <c:pt idx="43">
                  <c:v>1843</c:v>
                </c:pt>
                <c:pt idx="44">
                  <c:v>1844</c:v>
                </c:pt>
                <c:pt idx="45">
                  <c:v>1845</c:v>
                </c:pt>
                <c:pt idx="46">
                  <c:v>1846</c:v>
                </c:pt>
                <c:pt idx="47">
                  <c:v>1847</c:v>
                </c:pt>
                <c:pt idx="48">
                  <c:v>1848</c:v>
                </c:pt>
                <c:pt idx="49">
                  <c:v>1849</c:v>
                </c:pt>
                <c:pt idx="50">
                  <c:v>1850</c:v>
                </c:pt>
                <c:pt idx="51">
                  <c:v>1851</c:v>
                </c:pt>
                <c:pt idx="52">
                  <c:v>1852</c:v>
                </c:pt>
                <c:pt idx="53">
                  <c:v>1853</c:v>
                </c:pt>
                <c:pt idx="54">
                  <c:v>1854</c:v>
                </c:pt>
                <c:pt idx="55">
                  <c:v>1855</c:v>
                </c:pt>
                <c:pt idx="56">
                  <c:v>1856</c:v>
                </c:pt>
                <c:pt idx="57">
                  <c:v>1857</c:v>
                </c:pt>
                <c:pt idx="58">
                  <c:v>1858</c:v>
                </c:pt>
                <c:pt idx="59">
                  <c:v>1859</c:v>
                </c:pt>
                <c:pt idx="60">
                  <c:v>1860</c:v>
                </c:pt>
                <c:pt idx="61">
                  <c:v>1861</c:v>
                </c:pt>
                <c:pt idx="62">
                  <c:v>1862</c:v>
                </c:pt>
                <c:pt idx="63">
                  <c:v>1863</c:v>
                </c:pt>
                <c:pt idx="64">
                  <c:v>1864</c:v>
                </c:pt>
                <c:pt idx="65">
                  <c:v>1865</c:v>
                </c:pt>
                <c:pt idx="66">
                  <c:v>1866</c:v>
                </c:pt>
                <c:pt idx="67">
                  <c:v>1867</c:v>
                </c:pt>
                <c:pt idx="68">
                  <c:v>1868</c:v>
                </c:pt>
                <c:pt idx="69">
                  <c:v>1869</c:v>
                </c:pt>
                <c:pt idx="70">
                  <c:v>1870</c:v>
                </c:pt>
                <c:pt idx="71">
                  <c:v>1871</c:v>
                </c:pt>
                <c:pt idx="72">
                  <c:v>1872</c:v>
                </c:pt>
                <c:pt idx="73">
                  <c:v>1873</c:v>
                </c:pt>
                <c:pt idx="74">
                  <c:v>1874</c:v>
                </c:pt>
                <c:pt idx="75">
                  <c:v>1875</c:v>
                </c:pt>
                <c:pt idx="76">
                  <c:v>1876</c:v>
                </c:pt>
                <c:pt idx="77">
                  <c:v>1877</c:v>
                </c:pt>
                <c:pt idx="78">
                  <c:v>1878</c:v>
                </c:pt>
                <c:pt idx="79">
                  <c:v>1879</c:v>
                </c:pt>
                <c:pt idx="80">
                  <c:v>1880</c:v>
                </c:pt>
                <c:pt idx="81">
                  <c:v>1881</c:v>
                </c:pt>
                <c:pt idx="82">
                  <c:v>1882</c:v>
                </c:pt>
                <c:pt idx="83">
                  <c:v>1883</c:v>
                </c:pt>
                <c:pt idx="84">
                  <c:v>1884</c:v>
                </c:pt>
                <c:pt idx="85">
                  <c:v>1885</c:v>
                </c:pt>
                <c:pt idx="86">
                  <c:v>1886</c:v>
                </c:pt>
                <c:pt idx="87">
                  <c:v>1887</c:v>
                </c:pt>
                <c:pt idx="88">
                  <c:v>1888</c:v>
                </c:pt>
                <c:pt idx="89">
                  <c:v>1889</c:v>
                </c:pt>
                <c:pt idx="90">
                  <c:v>1890</c:v>
                </c:pt>
                <c:pt idx="91">
                  <c:v>1891</c:v>
                </c:pt>
                <c:pt idx="92">
                  <c:v>1892</c:v>
                </c:pt>
                <c:pt idx="93">
                  <c:v>1893</c:v>
                </c:pt>
                <c:pt idx="94">
                  <c:v>1894</c:v>
                </c:pt>
                <c:pt idx="95">
                  <c:v>1895</c:v>
                </c:pt>
                <c:pt idx="96">
                  <c:v>1896</c:v>
                </c:pt>
                <c:pt idx="97">
                  <c:v>1897</c:v>
                </c:pt>
                <c:pt idx="98">
                  <c:v>1898</c:v>
                </c:pt>
                <c:pt idx="99">
                  <c:v>1899</c:v>
                </c:pt>
                <c:pt idx="100">
                  <c:v>1900</c:v>
                </c:pt>
                <c:pt idx="101">
                  <c:v>1901</c:v>
                </c:pt>
                <c:pt idx="102">
                  <c:v>1902</c:v>
                </c:pt>
                <c:pt idx="103">
                  <c:v>1903</c:v>
                </c:pt>
                <c:pt idx="104">
                  <c:v>1904</c:v>
                </c:pt>
                <c:pt idx="105">
                  <c:v>1905</c:v>
                </c:pt>
                <c:pt idx="106">
                  <c:v>1906</c:v>
                </c:pt>
                <c:pt idx="107">
                  <c:v>1907</c:v>
                </c:pt>
                <c:pt idx="108">
                  <c:v>1908</c:v>
                </c:pt>
                <c:pt idx="109">
                  <c:v>1909</c:v>
                </c:pt>
                <c:pt idx="110">
                  <c:v>1910</c:v>
                </c:pt>
                <c:pt idx="111">
                  <c:v>1911</c:v>
                </c:pt>
                <c:pt idx="112">
                  <c:v>1912</c:v>
                </c:pt>
                <c:pt idx="113">
                  <c:v>1913</c:v>
                </c:pt>
                <c:pt idx="114">
                  <c:v>1914</c:v>
                </c:pt>
                <c:pt idx="115">
                  <c:v>1915</c:v>
                </c:pt>
                <c:pt idx="116">
                  <c:v>1916</c:v>
                </c:pt>
                <c:pt idx="117">
                  <c:v>1917</c:v>
                </c:pt>
                <c:pt idx="118">
                  <c:v>1918</c:v>
                </c:pt>
                <c:pt idx="119">
                  <c:v>1919</c:v>
                </c:pt>
                <c:pt idx="120">
                  <c:v>1920</c:v>
                </c:pt>
                <c:pt idx="121">
                  <c:v>1921</c:v>
                </c:pt>
                <c:pt idx="122">
                  <c:v>1922</c:v>
                </c:pt>
                <c:pt idx="123">
                  <c:v>1923</c:v>
                </c:pt>
                <c:pt idx="124">
                  <c:v>1924</c:v>
                </c:pt>
                <c:pt idx="125">
                  <c:v>1925</c:v>
                </c:pt>
                <c:pt idx="126">
                  <c:v>1926</c:v>
                </c:pt>
                <c:pt idx="127">
                  <c:v>1927</c:v>
                </c:pt>
                <c:pt idx="128">
                  <c:v>1928</c:v>
                </c:pt>
                <c:pt idx="129">
                  <c:v>1929</c:v>
                </c:pt>
                <c:pt idx="130">
                  <c:v>1930</c:v>
                </c:pt>
                <c:pt idx="131">
                  <c:v>1931</c:v>
                </c:pt>
                <c:pt idx="132">
                  <c:v>1932</c:v>
                </c:pt>
                <c:pt idx="133">
                  <c:v>1933</c:v>
                </c:pt>
                <c:pt idx="134">
                  <c:v>1934</c:v>
                </c:pt>
                <c:pt idx="135">
                  <c:v>1935</c:v>
                </c:pt>
                <c:pt idx="136">
                  <c:v>1936</c:v>
                </c:pt>
                <c:pt idx="137">
                  <c:v>1937</c:v>
                </c:pt>
                <c:pt idx="138">
                  <c:v>1938</c:v>
                </c:pt>
                <c:pt idx="139">
                  <c:v>1939</c:v>
                </c:pt>
                <c:pt idx="140">
                  <c:v>1940</c:v>
                </c:pt>
                <c:pt idx="141">
                  <c:v>1941</c:v>
                </c:pt>
                <c:pt idx="142">
                  <c:v>1942</c:v>
                </c:pt>
                <c:pt idx="143">
                  <c:v>1943</c:v>
                </c:pt>
                <c:pt idx="144">
                  <c:v>1944</c:v>
                </c:pt>
                <c:pt idx="145">
                  <c:v>1945</c:v>
                </c:pt>
                <c:pt idx="146">
                  <c:v>1946</c:v>
                </c:pt>
                <c:pt idx="147">
                  <c:v>1947</c:v>
                </c:pt>
                <c:pt idx="148">
                  <c:v>1948</c:v>
                </c:pt>
                <c:pt idx="149">
                  <c:v>1949</c:v>
                </c:pt>
                <c:pt idx="150">
                  <c:v>1950</c:v>
                </c:pt>
                <c:pt idx="151">
                  <c:v>1951</c:v>
                </c:pt>
                <c:pt idx="152">
                  <c:v>1952</c:v>
                </c:pt>
                <c:pt idx="153">
                  <c:v>1953</c:v>
                </c:pt>
                <c:pt idx="154">
                  <c:v>1954</c:v>
                </c:pt>
                <c:pt idx="155">
                  <c:v>1955</c:v>
                </c:pt>
                <c:pt idx="156">
                  <c:v>1956</c:v>
                </c:pt>
                <c:pt idx="157">
                  <c:v>1957</c:v>
                </c:pt>
                <c:pt idx="158">
                  <c:v>1958</c:v>
                </c:pt>
                <c:pt idx="159">
                  <c:v>1959</c:v>
                </c:pt>
                <c:pt idx="160">
                  <c:v>1960</c:v>
                </c:pt>
                <c:pt idx="161">
                  <c:v>1961</c:v>
                </c:pt>
                <c:pt idx="162">
                  <c:v>1962</c:v>
                </c:pt>
                <c:pt idx="163">
                  <c:v>1963</c:v>
                </c:pt>
                <c:pt idx="164">
                  <c:v>1964</c:v>
                </c:pt>
                <c:pt idx="165">
                  <c:v>1965</c:v>
                </c:pt>
                <c:pt idx="166">
                  <c:v>1966</c:v>
                </c:pt>
                <c:pt idx="167">
                  <c:v>1967</c:v>
                </c:pt>
                <c:pt idx="168">
                  <c:v>1968</c:v>
                </c:pt>
                <c:pt idx="169">
                  <c:v>1969</c:v>
                </c:pt>
                <c:pt idx="170">
                  <c:v>1970</c:v>
                </c:pt>
                <c:pt idx="171">
                  <c:v>1971</c:v>
                </c:pt>
                <c:pt idx="172">
                  <c:v>1972</c:v>
                </c:pt>
                <c:pt idx="173">
                  <c:v>1973</c:v>
                </c:pt>
                <c:pt idx="174">
                  <c:v>1974</c:v>
                </c:pt>
                <c:pt idx="175">
                  <c:v>1975</c:v>
                </c:pt>
                <c:pt idx="176">
                  <c:v>1976</c:v>
                </c:pt>
                <c:pt idx="177">
                  <c:v>1977</c:v>
                </c:pt>
                <c:pt idx="178">
                  <c:v>1978</c:v>
                </c:pt>
                <c:pt idx="179">
                  <c:v>1979</c:v>
                </c:pt>
                <c:pt idx="180">
                  <c:v>1980</c:v>
                </c:pt>
                <c:pt idx="181">
                  <c:v>1981</c:v>
                </c:pt>
                <c:pt idx="182">
                  <c:v>1982</c:v>
                </c:pt>
                <c:pt idx="183">
                  <c:v>1983</c:v>
                </c:pt>
                <c:pt idx="184">
                  <c:v>1984</c:v>
                </c:pt>
                <c:pt idx="185">
                  <c:v>1985</c:v>
                </c:pt>
                <c:pt idx="186">
                  <c:v>1986</c:v>
                </c:pt>
                <c:pt idx="187">
                  <c:v>1987</c:v>
                </c:pt>
                <c:pt idx="188">
                  <c:v>1988</c:v>
                </c:pt>
                <c:pt idx="189">
                  <c:v>1989</c:v>
                </c:pt>
                <c:pt idx="190">
                  <c:v>1990</c:v>
                </c:pt>
                <c:pt idx="191">
                  <c:v>1991</c:v>
                </c:pt>
                <c:pt idx="192">
                  <c:v>1992</c:v>
                </c:pt>
                <c:pt idx="193">
                  <c:v>1993</c:v>
                </c:pt>
                <c:pt idx="194">
                  <c:v>1994</c:v>
                </c:pt>
                <c:pt idx="195">
                  <c:v>1995</c:v>
                </c:pt>
                <c:pt idx="196">
                  <c:v>1996</c:v>
                </c:pt>
                <c:pt idx="197">
                  <c:v>1997</c:v>
                </c:pt>
                <c:pt idx="198">
                  <c:v>1998</c:v>
                </c:pt>
                <c:pt idx="199">
                  <c:v>1999</c:v>
                </c:pt>
                <c:pt idx="200">
                  <c:v>2000</c:v>
                </c:pt>
                <c:pt idx="201">
                  <c:v>2001</c:v>
                </c:pt>
                <c:pt idx="202">
                  <c:v>2002</c:v>
                </c:pt>
                <c:pt idx="203">
                  <c:v>2003</c:v>
                </c:pt>
                <c:pt idx="204">
                  <c:v>2004</c:v>
                </c:pt>
                <c:pt idx="205">
                  <c:v>2005</c:v>
                </c:pt>
                <c:pt idx="206">
                  <c:v>2006</c:v>
                </c:pt>
                <c:pt idx="207">
                  <c:v>2007</c:v>
                </c:pt>
                <c:pt idx="208">
                  <c:v>2008</c:v>
                </c:pt>
                <c:pt idx="209">
                  <c:v>2009</c:v>
                </c:pt>
                <c:pt idx="210">
                  <c:v>2010</c:v>
                </c:pt>
                <c:pt idx="211">
                  <c:v>2011</c:v>
                </c:pt>
                <c:pt idx="212">
                  <c:v>2012</c:v>
                </c:pt>
                <c:pt idx="213">
                  <c:v>2013</c:v>
                </c:pt>
                <c:pt idx="214">
                  <c:v>2014</c:v>
                </c:pt>
                <c:pt idx="215">
                  <c:v>2015</c:v>
                </c:pt>
              </c:numCache>
            </c:numRef>
          </c:cat>
          <c:val>
            <c:numRef>
              <c:f>Dataseries!$X$5:$X$220</c:f>
              <c:numCache>
                <c:formatCode>_-* #\ ##0.0\ _€_-;\-* #\ ##0.0\ _€_-;_-* "-"??\ _€_-;_-@_-</c:formatCode>
                <c:ptCount val="216"/>
                <c:pt idx="10">
                  <c:v>2.7453338647422929</c:v>
                </c:pt>
                <c:pt idx="20">
                  <c:v>2.7246066776924609</c:v>
                </c:pt>
                <c:pt idx="30">
                  <c:v>3.2182498051122788</c:v>
                </c:pt>
                <c:pt idx="40">
                  <c:v>2.6332521607641031</c:v>
                </c:pt>
                <c:pt idx="50">
                  <c:v>2.4012923050971087</c:v>
                </c:pt>
                <c:pt idx="60">
                  <c:v>2.9378978285401152</c:v>
                </c:pt>
                <c:pt idx="70">
                  <c:v>2.6838738509407176</c:v>
                </c:pt>
                <c:pt idx="80">
                  <c:v>2.719856400129204</c:v>
                </c:pt>
                <c:pt idx="90">
                  <c:v>2.7253596590758837</c:v>
                </c:pt>
                <c:pt idx="102">
                  <c:v>2.6774826830916867</c:v>
                </c:pt>
                <c:pt idx="103">
                  <c:v>2.4722653768371363</c:v>
                </c:pt>
                <c:pt idx="104">
                  <c:v>2.3406569277154423</c:v>
                </c:pt>
                <c:pt idx="105">
                  <c:v>2.2752411558574326</c:v>
                </c:pt>
                <c:pt idx="107">
                  <c:v>2.3294483391501788</c:v>
                </c:pt>
                <c:pt idx="109">
                  <c:v>2.3372227325998458</c:v>
                </c:pt>
                <c:pt idx="110">
                  <c:v>2.5721056695037841</c:v>
                </c:pt>
                <c:pt idx="111">
                  <c:v>2.2615119739131511</c:v>
                </c:pt>
                <c:pt idx="112">
                  <c:v>2.1157313889748623</c:v>
                </c:pt>
                <c:pt idx="113">
                  <c:v>2.2656422073988574</c:v>
                </c:pt>
                <c:pt idx="125">
                  <c:v>1.3762768377957835</c:v>
                </c:pt>
                <c:pt idx="126">
                  <c:v>1.3969917678645898</c:v>
                </c:pt>
                <c:pt idx="127">
                  <c:v>1.5142347556964946</c:v>
                </c:pt>
                <c:pt idx="129">
                  <c:v>1.6210483291005942</c:v>
                </c:pt>
                <c:pt idx="130">
                  <c:v>1.7670070028564397</c:v>
                </c:pt>
                <c:pt idx="131">
                  <c:v>1.9296635461673843</c:v>
                </c:pt>
                <c:pt idx="132">
                  <c:v>2.1985035282494638</c:v>
                </c:pt>
                <c:pt idx="133">
                  <c:v>2.1619367242025112</c:v>
                </c:pt>
                <c:pt idx="135">
                  <c:v>2.243303021696387</c:v>
                </c:pt>
                <c:pt idx="136">
                  <c:v>2.1488315986773054</c:v>
                </c:pt>
                <c:pt idx="137">
                  <c:v>2.3054132878672644</c:v>
                </c:pt>
                <c:pt idx="138">
                  <c:v>2.4295397795078197</c:v>
                </c:pt>
                <c:pt idx="139">
                  <c:v>2.1478021559426876</c:v>
                </c:pt>
                <c:pt idx="140">
                  <c:v>2.3793577429412136</c:v>
                </c:pt>
                <c:pt idx="141">
                  <c:v>2.5688541002622172</c:v>
                </c:pt>
                <c:pt idx="142">
                  <c:v>2.4361454647819154</c:v>
                </c:pt>
                <c:pt idx="143">
                  <c:v>2.3678745525632303</c:v>
                </c:pt>
                <c:pt idx="144">
                  <c:v>2.3407771703828648</c:v>
                </c:pt>
                <c:pt idx="145">
                  <c:v>1.7658035112768169</c:v>
                </c:pt>
                <c:pt idx="146">
                  <c:v>1.4159048229456273</c:v>
                </c:pt>
                <c:pt idx="147">
                  <c:v>1.4886876599738621</c:v>
                </c:pt>
                <c:pt idx="148">
                  <c:v>1.2864679704014046</c:v>
                </c:pt>
                <c:pt idx="149">
                  <c:v>1.1322215269407172</c:v>
                </c:pt>
                <c:pt idx="150">
                  <c:v>1.1277186990873789</c:v>
                </c:pt>
                <c:pt idx="151">
                  <c:v>1.2824233278295243</c:v>
                </c:pt>
                <c:pt idx="152">
                  <c:v>1.2274471572828227</c:v>
                </c:pt>
                <c:pt idx="153">
                  <c:v>1.2513415973980353</c:v>
                </c:pt>
                <c:pt idx="154">
                  <c:v>1.3459725964358384</c:v>
                </c:pt>
                <c:pt idx="155">
                  <c:v>1.4083730719582239</c:v>
                </c:pt>
                <c:pt idx="156">
                  <c:v>1.5067262708661542</c:v>
                </c:pt>
                <c:pt idx="157">
                  <c:v>1.5110835313708186</c:v>
                </c:pt>
                <c:pt idx="158">
                  <c:v>1.68296234831119</c:v>
                </c:pt>
                <c:pt idx="159">
                  <c:v>1.6772972569770752</c:v>
                </c:pt>
                <c:pt idx="160">
                  <c:v>1.6300285989573917</c:v>
                </c:pt>
                <c:pt idx="162">
                  <c:v>1.7381671291297165</c:v>
                </c:pt>
                <c:pt idx="164">
                  <c:v>1.6205775088157941</c:v>
                </c:pt>
                <c:pt idx="165">
                  <c:v>1.7227268238428488</c:v>
                </c:pt>
                <c:pt idx="166">
                  <c:v>1.872157091012838</c:v>
                </c:pt>
                <c:pt idx="167">
                  <c:v>2.0307310253713911</c:v>
                </c:pt>
                <c:pt idx="168">
                  <c:v>2.3765188936199579</c:v>
                </c:pt>
                <c:pt idx="169">
                  <c:v>2.5833143932253613</c:v>
                </c:pt>
                <c:pt idx="170">
                  <c:v>2.7113569798549748</c:v>
                </c:pt>
                <c:pt idx="171">
                  <c:v>2.6999611043844398</c:v>
                </c:pt>
                <c:pt idx="172">
                  <c:v>2.7242176224616794</c:v>
                </c:pt>
                <c:pt idx="173">
                  <c:v>2.7186653261738165</c:v>
                </c:pt>
                <c:pt idx="174">
                  <c:v>2.7742839377944795</c:v>
                </c:pt>
                <c:pt idx="175">
                  <c:v>2.9080728757061469</c:v>
                </c:pt>
                <c:pt idx="176">
                  <c:v>2.9069763485355558</c:v>
                </c:pt>
                <c:pt idx="177">
                  <c:v>2.9695424052126387</c:v>
                </c:pt>
                <c:pt idx="178">
                  <c:v>3.1169171220737426</c:v>
                </c:pt>
                <c:pt idx="179">
                  <c:v>3.2557464420487818</c:v>
                </c:pt>
                <c:pt idx="180">
                  <c:v>3.3142641592642157</c:v>
                </c:pt>
                <c:pt idx="181">
                  <c:v>3.3647635465542454</c:v>
                </c:pt>
                <c:pt idx="182">
                  <c:v>3.3115509900706948</c:v>
                </c:pt>
                <c:pt idx="183">
                  <c:v>3.3326584092680829</c:v>
                </c:pt>
                <c:pt idx="184">
                  <c:v>3.3252352345829457</c:v>
                </c:pt>
                <c:pt idx="185">
                  <c:v>3.2475278042396654</c:v>
                </c:pt>
                <c:pt idx="186">
                  <c:v>3.2029052876979813</c:v>
                </c:pt>
                <c:pt idx="187">
                  <c:v>3.2317900518489813</c:v>
                </c:pt>
                <c:pt idx="188">
                  <c:v>3.1902010299052481</c:v>
                </c:pt>
                <c:pt idx="189">
                  <c:v>3.2961883622898034</c:v>
                </c:pt>
                <c:pt idx="190">
                  <c:v>3.3896959280260335</c:v>
                </c:pt>
                <c:pt idx="191">
                  <c:v>3.3668153346732992</c:v>
                </c:pt>
                <c:pt idx="192">
                  <c:v>3.3477829473086915</c:v>
                </c:pt>
                <c:pt idx="193">
                  <c:v>3.3629561713323923</c:v>
                </c:pt>
                <c:pt idx="194">
                  <c:v>3.3221650635487401</c:v>
                </c:pt>
                <c:pt idx="195">
                  <c:v>3.2911274829535686</c:v>
                </c:pt>
                <c:pt idx="196">
                  <c:v>3.1360684906992748</c:v>
                </c:pt>
                <c:pt idx="197">
                  <c:v>3.0867796936662635</c:v>
                </c:pt>
                <c:pt idx="198">
                  <c:v>3.0468356189687098</c:v>
                </c:pt>
                <c:pt idx="199">
                  <c:v>3.1723151369013247</c:v>
                </c:pt>
                <c:pt idx="200">
                  <c:v>3.3246533155875868</c:v>
                </c:pt>
                <c:pt idx="201">
                  <c:v>3.4628701067552257</c:v>
                </c:pt>
                <c:pt idx="202">
                  <c:v>3.7069249745279897</c:v>
                </c:pt>
                <c:pt idx="203">
                  <c:v>4.054381804744648</c:v>
                </c:pt>
                <c:pt idx="204">
                  <c:v>4.4682985604762981</c:v>
                </c:pt>
                <c:pt idx="205">
                  <c:v>4.9744996443755483</c:v>
                </c:pt>
                <c:pt idx="206">
                  <c:v>5.3157441494316942</c:v>
                </c:pt>
                <c:pt idx="207">
                  <c:v>5.4212951334518138</c:v>
                </c:pt>
                <c:pt idx="208">
                  <c:v>5.3624994274223319</c:v>
                </c:pt>
                <c:pt idx="209">
                  <c:v>5.3912037745058843</c:v>
                </c:pt>
                <c:pt idx="210">
                  <c:v>5.3209181522804174</c:v>
                </c:pt>
                <c:pt idx="211">
                  <c:v>5.4746941832716542</c:v>
                </c:pt>
                <c:pt idx="212">
                  <c:v>5.6261515874384269</c:v>
                </c:pt>
                <c:pt idx="213">
                  <c:v>5.5545396552988153</c:v>
                </c:pt>
                <c:pt idx="214">
                  <c:v>5.4767605532903971</c:v>
                </c:pt>
              </c:numCache>
            </c:numRef>
          </c:val>
          <c:smooth val="0"/>
        </c:ser>
        <c:ser>
          <c:idx val="2"/>
          <c:order val="1"/>
          <c:tx>
            <c:v>Bottom 50% ("Lower Class")</c:v>
          </c:tx>
          <c:marker>
            <c:symbol val="triangle"/>
            <c:size val="6"/>
          </c:marker>
          <c:cat>
            <c:numRef>
              <c:f>Dataseries!$A$5:$A$220</c:f>
              <c:numCache>
                <c:formatCode>General</c:formatCode>
                <c:ptCount val="216"/>
                <c:pt idx="0">
                  <c:v>1800</c:v>
                </c:pt>
                <c:pt idx="1">
                  <c:v>1801</c:v>
                </c:pt>
                <c:pt idx="2">
                  <c:v>1802</c:v>
                </c:pt>
                <c:pt idx="3">
                  <c:v>1803</c:v>
                </c:pt>
                <c:pt idx="4">
                  <c:v>1804</c:v>
                </c:pt>
                <c:pt idx="5">
                  <c:v>1805</c:v>
                </c:pt>
                <c:pt idx="6">
                  <c:v>1806</c:v>
                </c:pt>
                <c:pt idx="7">
                  <c:v>1807</c:v>
                </c:pt>
                <c:pt idx="8">
                  <c:v>1808</c:v>
                </c:pt>
                <c:pt idx="9">
                  <c:v>1809</c:v>
                </c:pt>
                <c:pt idx="10">
                  <c:v>1810</c:v>
                </c:pt>
                <c:pt idx="11">
                  <c:v>1811</c:v>
                </c:pt>
                <c:pt idx="12">
                  <c:v>1812</c:v>
                </c:pt>
                <c:pt idx="13">
                  <c:v>1813</c:v>
                </c:pt>
                <c:pt idx="14">
                  <c:v>1814</c:v>
                </c:pt>
                <c:pt idx="15">
                  <c:v>1815</c:v>
                </c:pt>
                <c:pt idx="16">
                  <c:v>1816</c:v>
                </c:pt>
                <c:pt idx="17">
                  <c:v>1817</c:v>
                </c:pt>
                <c:pt idx="18">
                  <c:v>1818</c:v>
                </c:pt>
                <c:pt idx="19">
                  <c:v>1819</c:v>
                </c:pt>
                <c:pt idx="20">
                  <c:v>1820</c:v>
                </c:pt>
                <c:pt idx="21">
                  <c:v>1821</c:v>
                </c:pt>
                <c:pt idx="22">
                  <c:v>1822</c:v>
                </c:pt>
                <c:pt idx="23">
                  <c:v>1823</c:v>
                </c:pt>
                <c:pt idx="24">
                  <c:v>1824</c:v>
                </c:pt>
                <c:pt idx="25">
                  <c:v>1825</c:v>
                </c:pt>
                <c:pt idx="26">
                  <c:v>1826</c:v>
                </c:pt>
                <c:pt idx="27">
                  <c:v>1827</c:v>
                </c:pt>
                <c:pt idx="28">
                  <c:v>1828</c:v>
                </c:pt>
                <c:pt idx="29">
                  <c:v>1829</c:v>
                </c:pt>
                <c:pt idx="30">
                  <c:v>1830</c:v>
                </c:pt>
                <c:pt idx="31">
                  <c:v>1831</c:v>
                </c:pt>
                <c:pt idx="32">
                  <c:v>1832</c:v>
                </c:pt>
                <c:pt idx="33">
                  <c:v>1833</c:v>
                </c:pt>
                <c:pt idx="34">
                  <c:v>1834</c:v>
                </c:pt>
                <c:pt idx="35">
                  <c:v>1835</c:v>
                </c:pt>
                <c:pt idx="36">
                  <c:v>1836</c:v>
                </c:pt>
                <c:pt idx="37">
                  <c:v>1837</c:v>
                </c:pt>
                <c:pt idx="38">
                  <c:v>1838</c:v>
                </c:pt>
                <c:pt idx="39">
                  <c:v>1839</c:v>
                </c:pt>
                <c:pt idx="40">
                  <c:v>1840</c:v>
                </c:pt>
                <c:pt idx="41">
                  <c:v>1841</c:v>
                </c:pt>
                <c:pt idx="42">
                  <c:v>1842</c:v>
                </c:pt>
                <c:pt idx="43">
                  <c:v>1843</c:v>
                </c:pt>
                <c:pt idx="44">
                  <c:v>1844</c:v>
                </c:pt>
                <c:pt idx="45">
                  <c:v>1845</c:v>
                </c:pt>
                <c:pt idx="46">
                  <c:v>1846</c:v>
                </c:pt>
                <c:pt idx="47">
                  <c:v>1847</c:v>
                </c:pt>
                <c:pt idx="48">
                  <c:v>1848</c:v>
                </c:pt>
                <c:pt idx="49">
                  <c:v>1849</c:v>
                </c:pt>
                <c:pt idx="50">
                  <c:v>1850</c:v>
                </c:pt>
                <c:pt idx="51">
                  <c:v>1851</c:v>
                </c:pt>
                <c:pt idx="52">
                  <c:v>1852</c:v>
                </c:pt>
                <c:pt idx="53">
                  <c:v>1853</c:v>
                </c:pt>
                <c:pt idx="54">
                  <c:v>1854</c:v>
                </c:pt>
                <c:pt idx="55">
                  <c:v>1855</c:v>
                </c:pt>
                <c:pt idx="56">
                  <c:v>1856</c:v>
                </c:pt>
                <c:pt idx="57">
                  <c:v>1857</c:v>
                </c:pt>
                <c:pt idx="58">
                  <c:v>1858</c:v>
                </c:pt>
                <c:pt idx="59">
                  <c:v>1859</c:v>
                </c:pt>
                <c:pt idx="60">
                  <c:v>1860</c:v>
                </c:pt>
                <c:pt idx="61">
                  <c:v>1861</c:v>
                </c:pt>
                <c:pt idx="62">
                  <c:v>1862</c:v>
                </c:pt>
                <c:pt idx="63">
                  <c:v>1863</c:v>
                </c:pt>
                <c:pt idx="64">
                  <c:v>1864</c:v>
                </c:pt>
                <c:pt idx="65">
                  <c:v>1865</c:v>
                </c:pt>
                <c:pt idx="66">
                  <c:v>1866</c:v>
                </c:pt>
                <c:pt idx="67">
                  <c:v>1867</c:v>
                </c:pt>
                <c:pt idx="68">
                  <c:v>1868</c:v>
                </c:pt>
                <c:pt idx="69">
                  <c:v>1869</c:v>
                </c:pt>
                <c:pt idx="70">
                  <c:v>1870</c:v>
                </c:pt>
                <c:pt idx="71">
                  <c:v>1871</c:v>
                </c:pt>
                <c:pt idx="72">
                  <c:v>1872</c:v>
                </c:pt>
                <c:pt idx="73">
                  <c:v>1873</c:v>
                </c:pt>
                <c:pt idx="74">
                  <c:v>1874</c:v>
                </c:pt>
                <c:pt idx="75">
                  <c:v>1875</c:v>
                </c:pt>
                <c:pt idx="76">
                  <c:v>1876</c:v>
                </c:pt>
                <c:pt idx="77">
                  <c:v>1877</c:v>
                </c:pt>
                <c:pt idx="78">
                  <c:v>1878</c:v>
                </c:pt>
                <c:pt idx="79">
                  <c:v>1879</c:v>
                </c:pt>
                <c:pt idx="80">
                  <c:v>1880</c:v>
                </c:pt>
                <c:pt idx="81">
                  <c:v>1881</c:v>
                </c:pt>
                <c:pt idx="82">
                  <c:v>1882</c:v>
                </c:pt>
                <c:pt idx="83">
                  <c:v>1883</c:v>
                </c:pt>
                <c:pt idx="84">
                  <c:v>1884</c:v>
                </c:pt>
                <c:pt idx="85">
                  <c:v>1885</c:v>
                </c:pt>
                <c:pt idx="86">
                  <c:v>1886</c:v>
                </c:pt>
                <c:pt idx="87">
                  <c:v>1887</c:v>
                </c:pt>
                <c:pt idx="88">
                  <c:v>1888</c:v>
                </c:pt>
                <c:pt idx="89">
                  <c:v>1889</c:v>
                </c:pt>
                <c:pt idx="90">
                  <c:v>1890</c:v>
                </c:pt>
                <c:pt idx="91">
                  <c:v>1891</c:v>
                </c:pt>
                <c:pt idx="92">
                  <c:v>1892</c:v>
                </c:pt>
                <c:pt idx="93">
                  <c:v>1893</c:v>
                </c:pt>
                <c:pt idx="94">
                  <c:v>1894</c:v>
                </c:pt>
                <c:pt idx="95">
                  <c:v>1895</c:v>
                </c:pt>
                <c:pt idx="96">
                  <c:v>1896</c:v>
                </c:pt>
                <c:pt idx="97">
                  <c:v>1897</c:v>
                </c:pt>
                <c:pt idx="98">
                  <c:v>1898</c:v>
                </c:pt>
                <c:pt idx="99">
                  <c:v>1899</c:v>
                </c:pt>
                <c:pt idx="100">
                  <c:v>1900</c:v>
                </c:pt>
                <c:pt idx="101">
                  <c:v>1901</c:v>
                </c:pt>
                <c:pt idx="102">
                  <c:v>1902</c:v>
                </c:pt>
                <c:pt idx="103">
                  <c:v>1903</c:v>
                </c:pt>
                <c:pt idx="104">
                  <c:v>1904</c:v>
                </c:pt>
                <c:pt idx="105">
                  <c:v>1905</c:v>
                </c:pt>
                <c:pt idx="106">
                  <c:v>1906</c:v>
                </c:pt>
                <c:pt idx="107">
                  <c:v>1907</c:v>
                </c:pt>
                <c:pt idx="108">
                  <c:v>1908</c:v>
                </c:pt>
                <c:pt idx="109">
                  <c:v>1909</c:v>
                </c:pt>
                <c:pt idx="110">
                  <c:v>1910</c:v>
                </c:pt>
                <c:pt idx="111">
                  <c:v>1911</c:v>
                </c:pt>
                <c:pt idx="112">
                  <c:v>1912</c:v>
                </c:pt>
                <c:pt idx="113">
                  <c:v>1913</c:v>
                </c:pt>
                <c:pt idx="114">
                  <c:v>1914</c:v>
                </c:pt>
                <c:pt idx="115">
                  <c:v>1915</c:v>
                </c:pt>
                <c:pt idx="116">
                  <c:v>1916</c:v>
                </c:pt>
                <c:pt idx="117">
                  <c:v>1917</c:v>
                </c:pt>
                <c:pt idx="118">
                  <c:v>1918</c:v>
                </c:pt>
                <c:pt idx="119">
                  <c:v>1919</c:v>
                </c:pt>
                <c:pt idx="120">
                  <c:v>1920</c:v>
                </c:pt>
                <c:pt idx="121">
                  <c:v>1921</c:v>
                </c:pt>
                <c:pt idx="122">
                  <c:v>1922</c:v>
                </c:pt>
                <c:pt idx="123">
                  <c:v>1923</c:v>
                </c:pt>
                <c:pt idx="124">
                  <c:v>1924</c:v>
                </c:pt>
                <c:pt idx="125">
                  <c:v>1925</c:v>
                </c:pt>
                <c:pt idx="126">
                  <c:v>1926</c:v>
                </c:pt>
                <c:pt idx="127">
                  <c:v>1927</c:v>
                </c:pt>
                <c:pt idx="128">
                  <c:v>1928</c:v>
                </c:pt>
                <c:pt idx="129">
                  <c:v>1929</c:v>
                </c:pt>
                <c:pt idx="130">
                  <c:v>1930</c:v>
                </c:pt>
                <c:pt idx="131">
                  <c:v>1931</c:v>
                </c:pt>
                <c:pt idx="132">
                  <c:v>1932</c:v>
                </c:pt>
                <c:pt idx="133">
                  <c:v>1933</c:v>
                </c:pt>
                <c:pt idx="134">
                  <c:v>1934</c:v>
                </c:pt>
                <c:pt idx="135">
                  <c:v>1935</c:v>
                </c:pt>
                <c:pt idx="136">
                  <c:v>1936</c:v>
                </c:pt>
                <c:pt idx="137">
                  <c:v>1937</c:v>
                </c:pt>
                <c:pt idx="138">
                  <c:v>1938</c:v>
                </c:pt>
                <c:pt idx="139">
                  <c:v>1939</c:v>
                </c:pt>
                <c:pt idx="140">
                  <c:v>1940</c:v>
                </c:pt>
                <c:pt idx="141">
                  <c:v>1941</c:v>
                </c:pt>
                <c:pt idx="142">
                  <c:v>1942</c:v>
                </c:pt>
                <c:pt idx="143">
                  <c:v>1943</c:v>
                </c:pt>
                <c:pt idx="144">
                  <c:v>1944</c:v>
                </c:pt>
                <c:pt idx="145">
                  <c:v>1945</c:v>
                </c:pt>
                <c:pt idx="146">
                  <c:v>1946</c:v>
                </c:pt>
                <c:pt idx="147">
                  <c:v>1947</c:v>
                </c:pt>
                <c:pt idx="148">
                  <c:v>1948</c:v>
                </c:pt>
                <c:pt idx="149">
                  <c:v>1949</c:v>
                </c:pt>
                <c:pt idx="150">
                  <c:v>1950</c:v>
                </c:pt>
                <c:pt idx="151">
                  <c:v>1951</c:v>
                </c:pt>
                <c:pt idx="152">
                  <c:v>1952</c:v>
                </c:pt>
                <c:pt idx="153">
                  <c:v>1953</c:v>
                </c:pt>
                <c:pt idx="154">
                  <c:v>1954</c:v>
                </c:pt>
                <c:pt idx="155">
                  <c:v>1955</c:v>
                </c:pt>
                <c:pt idx="156">
                  <c:v>1956</c:v>
                </c:pt>
                <c:pt idx="157">
                  <c:v>1957</c:v>
                </c:pt>
                <c:pt idx="158">
                  <c:v>1958</c:v>
                </c:pt>
                <c:pt idx="159">
                  <c:v>1959</c:v>
                </c:pt>
                <c:pt idx="160">
                  <c:v>1960</c:v>
                </c:pt>
                <c:pt idx="161">
                  <c:v>1961</c:v>
                </c:pt>
                <c:pt idx="162">
                  <c:v>1962</c:v>
                </c:pt>
                <c:pt idx="163">
                  <c:v>1963</c:v>
                </c:pt>
                <c:pt idx="164">
                  <c:v>1964</c:v>
                </c:pt>
                <c:pt idx="165">
                  <c:v>1965</c:v>
                </c:pt>
                <c:pt idx="166">
                  <c:v>1966</c:v>
                </c:pt>
                <c:pt idx="167">
                  <c:v>1967</c:v>
                </c:pt>
                <c:pt idx="168">
                  <c:v>1968</c:v>
                </c:pt>
                <c:pt idx="169">
                  <c:v>1969</c:v>
                </c:pt>
                <c:pt idx="170">
                  <c:v>1970</c:v>
                </c:pt>
                <c:pt idx="171">
                  <c:v>1971</c:v>
                </c:pt>
                <c:pt idx="172">
                  <c:v>1972</c:v>
                </c:pt>
                <c:pt idx="173">
                  <c:v>1973</c:v>
                </c:pt>
                <c:pt idx="174">
                  <c:v>1974</c:v>
                </c:pt>
                <c:pt idx="175">
                  <c:v>1975</c:v>
                </c:pt>
                <c:pt idx="176">
                  <c:v>1976</c:v>
                </c:pt>
                <c:pt idx="177">
                  <c:v>1977</c:v>
                </c:pt>
                <c:pt idx="178">
                  <c:v>1978</c:v>
                </c:pt>
                <c:pt idx="179">
                  <c:v>1979</c:v>
                </c:pt>
                <c:pt idx="180">
                  <c:v>1980</c:v>
                </c:pt>
                <c:pt idx="181">
                  <c:v>1981</c:v>
                </c:pt>
                <c:pt idx="182">
                  <c:v>1982</c:v>
                </c:pt>
                <c:pt idx="183">
                  <c:v>1983</c:v>
                </c:pt>
                <c:pt idx="184">
                  <c:v>1984</c:v>
                </c:pt>
                <c:pt idx="185">
                  <c:v>1985</c:v>
                </c:pt>
                <c:pt idx="186">
                  <c:v>1986</c:v>
                </c:pt>
                <c:pt idx="187">
                  <c:v>1987</c:v>
                </c:pt>
                <c:pt idx="188">
                  <c:v>1988</c:v>
                </c:pt>
                <c:pt idx="189">
                  <c:v>1989</c:v>
                </c:pt>
                <c:pt idx="190">
                  <c:v>1990</c:v>
                </c:pt>
                <c:pt idx="191">
                  <c:v>1991</c:v>
                </c:pt>
                <c:pt idx="192">
                  <c:v>1992</c:v>
                </c:pt>
                <c:pt idx="193">
                  <c:v>1993</c:v>
                </c:pt>
                <c:pt idx="194">
                  <c:v>1994</c:v>
                </c:pt>
                <c:pt idx="195">
                  <c:v>1995</c:v>
                </c:pt>
                <c:pt idx="196">
                  <c:v>1996</c:v>
                </c:pt>
                <c:pt idx="197">
                  <c:v>1997</c:v>
                </c:pt>
                <c:pt idx="198">
                  <c:v>1998</c:v>
                </c:pt>
                <c:pt idx="199">
                  <c:v>1999</c:v>
                </c:pt>
                <c:pt idx="200">
                  <c:v>2000</c:v>
                </c:pt>
                <c:pt idx="201">
                  <c:v>2001</c:v>
                </c:pt>
                <c:pt idx="202">
                  <c:v>2002</c:v>
                </c:pt>
                <c:pt idx="203">
                  <c:v>2003</c:v>
                </c:pt>
                <c:pt idx="204">
                  <c:v>2004</c:v>
                </c:pt>
                <c:pt idx="205">
                  <c:v>2005</c:v>
                </c:pt>
                <c:pt idx="206">
                  <c:v>2006</c:v>
                </c:pt>
                <c:pt idx="207">
                  <c:v>2007</c:v>
                </c:pt>
                <c:pt idx="208">
                  <c:v>2008</c:v>
                </c:pt>
                <c:pt idx="209">
                  <c:v>2009</c:v>
                </c:pt>
                <c:pt idx="210">
                  <c:v>2010</c:v>
                </c:pt>
                <c:pt idx="211">
                  <c:v>2011</c:v>
                </c:pt>
                <c:pt idx="212">
                  <c:v>2012</c:v>
                </c:pt>
                <c:pt idx="213">
                  <c:v>2013</c:v>
                </c:pt>
                <c:pt idx="214">
                  <c:v>2014</c:v>
                </c:pt>
                <c:pt idx="215">
                  <c:v>2015</c:v>
                </c:pt>
              </c:numCache>
            </c:numRef>
          </c:cat>
          <c:val>
            <c:numRef>
              <c:f>Dataseries!$W$5:$W$220</c:f>
              <c:numCache>
                <c:formatCode>_-* #\ ##0.0\ _€_-;\-* #\ ##0.0\ _€_-;_-* "-"??\ _€_-;_-@_-</c:formatCode>
                <c:ptCount val="216"/>
                <c:pt idx="10">
                  <c:v>0.34961672135339261</c:v>
                </c:pt>
                <c:pt idx="20">
                  <c:v>0.37215440190388699</c:v>
                </c:pt>
                <c:pt idx="30">
                  <c:v>0.39672352218238838</c:v>
                </c:pt>
                <c:pt idx="40">
                  <c:v>0.3267827320804641</c:v>
                </c:pt>
                <c:pt idx="50">
                  <c:v>0.30619029588483443</c:v>
                </c:pt>
                <c:pt idx="60">
                  <c:v>0.33409812001769629</c:v>
                </c:pt>
                <c:pt idx="70">
                  <c:v>0.29397157927154949</c:v>
                </c:pt>
                <c:pt idx="80">
                  <c:v>0.3092181101276571</c:v>
                </c:pt>
                <c:pt idx="90">
                  <c:v>0.31531293541479882</c:v>
                </c:pt>
                <c:pt idx="102">
                  <c:v>0.24407117135550538</c:v>
                </c:pt>
                <c:pt idx="103">
                  <c:v>0.24055456590036972</c:v>
                </c:pt>
                <c:pt idx="104">
                  <c:v>0.22867820442344425</c:v>
                </c:pt>
                <c:pt idx="105">
                  <c:v>0.22318254654638733</c:v>
                </c:pt>
                <c:pt idx="107">
                  <c:v>0.21579376510275228</c:v>
                </c:pt>
                <c:pt idx="109">
                  <c:v>0.23100665906473411</c:v>
                </c:pt>
                <c:pt idx="110">
                  <c:v>0.24482549874843809</c:v>
                </c:pt>
                <c:pt idx="111">
                  <c:v>0.22788516704287237</c:v>
                </c:pt>
                <c:pt idx="112">
                  <c:v>0.19897267393680332</c:v>
                </c:pt>
                <c:pt idx="113">
                  <c:v>0.21713089789190454</c:v>
                </c:pt>
                <c:pt idx="125">
                  <c:v>0.14950949383177484</c:v>
                </c:pt>
                <c:pt idx="126">
                  <c:v>0.16168304866040586</c:v>
                </c:pt>
                <c:pt idx="127">
                  <c:v>0.16757174161036467</c:v>
                </c:pt>
                <c:pt idx="129">
                  <c:v>0.1651211273823783</c:v>
                </c:pt>
                <c:pt idx="130">
                  <c:v>0.16416100257108412</c:v>
                </c:pt>
                <c:pt idx="131">
                  <c:v>0.17223276407505134</c:v>
                </c:pt>
                <c:pt idx="132">
                  <c:v>0.19399464579028242</c:v>
                </c:pt>
                <c:pt idx="133">
                  <c:v>0.20120653998231372</c:v>
                </c:pt>
                <c:pt idx="135">
                  <c:v>0.22078049557644064</c:v>
                </c:pt>
                <c:pt idx="136">
                  <c:v>0.20488926671484187</c:v>
                </c:pt>
                <c:pt idx="137">
                  <c:v>0.21605767793525776</c:v>
                </c:pt>
                <c:pt idx="138">
                  <c:v>0.27808246416886423</c:v>
                </c:pt>
                <c:pt idx="139">
                  <c:v>0.23863925081015461</c:v>
                </c:pt>
                <c:pt idx="140">
                  <c:v>0.31596830756065114</c:v>
                </c:pt>
                <c:pt idx="141">
                  <c:v>0.24824011906465945</c:v>
                </c:pt>
                <c:pt idx="142">
                  <c:v>0.21861399761333714</c:v>
                </c:pt>
                <c:pt idx="143">
                  <c:v>0.25015592187107005</c:v>
                </c:pt>
                <c:pt idx="144">
                  <c:v>0.25134214135704053</c:v>
                </c:pt>
                <c:pt idx="145">
                  <c:v>0.18051879614808111</c:v>
                </c:pt>
                <c:pt idx="146">
                  <c:v>0.11097394413121754</c:v>
                </c:pt>
                <c:pt idx="147">
                  <c:v>0.12423104023661299</c:v>
                </c:pt>
                <c:pt idx="148">
                  <c:v>0.11165812713765241</c:v>
                </c:pt>
                <c:pt idx="149">
                  <c:v>0.11899869575107487</c:v>
                </c:pt>
                <c:pt idx="150">
                  <c:v>0.11704529691246836</c:v>
                </c:pt>
                <c:pt idx="151">
                  <c:v>0.12286107196822291</c:v>
                </c:pt>
                <c:pt idx="152">
                  <c:v>0.13336668178651831</c:v>
                </c:pt>
                <c:pt idx="153">
                  <c:v>0.13086760275430367</c:v>
                </c:pt>
                <c:pt idx="154">
                  <c:v>0.14867329671221463</c:v>
                </c:pt>
                <c:pt idx="155">
                  <c:v>0.15966188416017466</c:v>
                </c:pt>
                <c:pt idx="156">
                  <c:v>0.17466542755061898</c:v>
                </c:pt>
                <c:pt idx="157">
                  <c:v>0.17957292851611831</c:v>
                </c:pt>
                <c:pt idx="158">
                  <c:v>0.19917637933632615</c:v>
                </c:pt>
                <c:pt idx="159">
                  <c:v>0.2060373971264029</c:v>
                </c:pt>
                <c:pt idx="160">
                  <c:v>0.21538931862975322</c:v>
                </c:pt>
                <c:pt idx="162">
                  <c:v>0.21720305478326768</c:v>
                </c:pt>
                <c:pt idx="164">
                  <c:v>0.2274075315472654</c:v>
                </c:pt>
                <c:pt idx="165">
                  <c:v>0.26400371051963911</c:v>
                </c:pt>
                <c:pt idx="166">
                  <c:v>0.31210126786235354</c:v>
                </c:pt>
                <c:pt idx="167">
                  <c:v>0.36686157172549722</c:v>
                </c:pt>
                <c:pt idx="168">
                  <c:v>0.46350648523534782</c:v>
                </c:pt>
                <c:pt idx="169">
                  <c:v>0.54161266772719163</c:v>
                </c:pt>
                <c:pt idx="170">
                  <c:v>0.42454766128538057</c:v>
                </c:pt>
                <c:pt idx="171">
                  <c:v>0.43503560966369648</c:v>
                </c:pt>
                <c:pt idx="172">
                  <c:v>0.44896871871298438</c:v>
                </c:pt>
                <c:pt idx="173">
                  <c:v>0.45073200783962175</c:v>
                </c:pt>
                <c:pt idx="174">
                  <c:v>0.45090806461729843</c:v>
                </c:pt>
                <c:pt idx="175">
                  <c:v>0.46958904271033097</c:v>
                </c:pt>
                <c:pt idx="176">
                  <c:v>0.48219644681583146</c:v>
                </c:pt>
                <c:pt idx="177">
                  <c:v>0.50598165555462826</c:v>
                </c:pt>
                <c:pt idx="178">
                  <c:v>0.53036826934607428</c:v>
                </c:pt>
                <c:pt idx="179">
                  <c:v>0.55024148935256101</c:v>
                </c:pt>
                <c:pt idx="180">
                  <c:v>0.55270922613210316</c:v>
                </c:pt>
                <c:pt idx="181">
                  <c:v>0.5621069242041159</c:v>
                </c:pt>
                <c:pt idx="182">
                  <c:v>0.56532757753616814</c:v>
                </c:pt>
                <c:pt idx="183">
                  <c:v>0.57778400714591949</c:v>
                </c:pt>
                <c:pt idx="184">
                  <c:v>0.5821629390830767</c:v>
                </c:pt>
                <c:pt idx="185">
                  <c:v>0.58685048079475266</c:v>
                </c:pt>
                <c:pt idx="186">
                  <c:v>0.59338504765814259</c:v>
                </c:pt>
                <c:pt idx="187">
                  <c:v>0.61405656013434462</c:v>
                </c:pt>
                <c:pt idx="188">
                  <c:v>0.61823768763607789</c:v>
                </c:pt>
                <c:pt idx="189">
                  <c:v>0.60634446493060423</c:v>
                </c:pt>
                <c:pt idx="190">
                  <c:v>0.59377933064611144</c:v>
                </c:pt>
                <c:pt idx="191">
                  <c:v>0.57840528470949104</c:v>
                </c:pt>
                <c:pt idx="192">
                  <c:v>0.50701238170074214</c:v>
                </c:pt>
                <c:pt idx="193">
                  <c:v>0.51551171558032383</c:v>
                </c:pt>
                <c:pt idx="194">
                  <c:v>0.50215908678096888</c:v>
                </c:pt>
                <c:pt idx="195">
                  <c:v>0.51391989584631859</c:v>
                </c:pt>
                <c:pt idx="196">
                  <c:v>0.49353543707246761</c:v>
                </c:pt>
                <c:pt idx="197">
                  <c:v>0.47790427770618199</c:v>
                </c:pt>
                <c:pt idx="198">
                  <c:v>0.46584981667335051</c:v>
                </c:pt>
                <c:pt idx="199">
                  <c:v>0.49130696094380161</c:v>
                </c:pt>
                <c:pt idx="200">
                  <c:v>0.50942029367258479</c:v>
                </c:pt>
                <c:pt idx="201">
                  <c:v>0.53507281851947497</c:v>
                </c:pt>
                <c:pt idx="202">
                  <c:v>0.57587822223026475</c:v>
                </c:pt>
                <c:pt idx="203">
                  <c:v>0.61295324848329191</c:v>
                </c:pt>
                <c:pt idx="204">
                  <c:v>0.67842222623692761</c:v>
                </c:pt>
                <c:pt idx="205">
                  <c:v>0.75060982426351197</c:v>
                </c:pt>
                <c:pt idx="206">
                  <c:v>0.77903138113705239</c:v>
                </c:pt>
                <c:pt idx="207">
                  <c:v>0.77811103536008486</c:v>
                </c:pt>
                <c:pt idx="208">
                  <c:v>0.74772841947955804</c:v>
                </c:pt>
                <c:pt idx="209">
                  <c:v>0.70859862137066465</c:v>
                </c:pt>
                <c:pt idx="210">
                  <c:v>0.62057353648000813</c:v>
                </c:pt>
                <c:pt idx="211">
                  <c:v>0.68780628445666891</c:v>
                </c:pt>
                <c:pt idx="212">
                  <c:v>0.73596014060640924</c:v>
                </c:pt>
                <c:pt idx="213">
                  <c:v>0.73591680745217836</c:v>
                </c:pt>
                <c:pt idx="214">
                  <c:v>0.72437836359208885</c:v>
                </c:pt>
              </c:numCache>
            </c:numRef>
          </c:val>
          <c:smooth val="0"/>
        </c:ser>
        <c:dLbls>
          <c:showLegendKey val="0"/>
          <c:showVal val="0"/>
          <c:showCatName val="0"/>
          <c:showSerName val="0"/>
          <c:showPercent val="0"/>
          <c:showBubbleSize val="0"/>
        </c:dLbls>
        <c:marker val="1"/>
        <c:smooth val="0"/>
        <c:axId val="343026208"/>
        <c:axId val="343027840"/>
      </c:lineChart>
      <c:catAx>
        <c:axId val="343026208"/>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343027840"/>
        <c:crossesAt val="0"/>
        <c:auto val="1"/>
        <c:lblAlgn val="ctr"/>
        <c:lblOffset val="100"/>
        <c:tickLblSkip val="20"/>
        <c:tickMarkSkip val="10"/>
        <c:noMultiLvlLbl val="0"/>
      </c:catAx>
      <c:valAx>
        <c:axId val="343027840"/>
        <c:scaling>
          <c:orientation val="minMax"/>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343026208"/>
        <c:crosses val="autoZero"/>
        <c:crossBetween val="midCat"/>
      </c:valAx>
      <c:spPr>
        <a:solidFill>
          <a:srgbClr val="FFFFFF"/>
        </a:solidFill>
        <a:ln w="3175">
          <a:solidFill>
            <a:srgbClr val="000000"/>
          </a:solidFill>
          <a:prstDash val="solid"/>
        </a:ln>
      </c:spPr>
    </c:plotArea>
    <c:legend>
      <c:legendPos val="l"/>
      <c:layout>
        <c:manualLayout>
          <c:xMode val="edge"/>
          <c:yMode val="edge"/>
          <c:x val="0.35171750773609073"/>
          <c:y val="0.19397644434411973"/>
          <c:w val="0.29053834303320802"/>
          <c:h val="0.24266229932640501"/>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A9.</a:t>
            </a:r>
            <a:r>
              <a:rPr lang="fr-FR" sz="1600" baseline="0"/>
              <a:t> Total cumulated growth in France, 1983-2014</a:t>
            </a:r>
          </a:p>
        </c:rich>
      </c:tx>
      <c:layout>
        <c:manualLayout>
          <c:xMode val="edge"/>
          <c:yMode val="edge"/>
          <c:x val="0.233835005574136"/>
          <c:y val="0"/>
        </c:manualLayout>
      </c:layout>
      <c:overlay val="0"/>
      <c:spPr>
        <a:noFill/>
        <a:ln w="25400">
          <a:noFill/>
        </a:ln>
      </c:spPr>
    </c:title>
    <c:autoTitleDeleted val="0"/>
    <c:plotArea>
      <c:layout>
        <c:manualLayout>
          <c:layoutTarget val="inner"/>
          <c:xMode val="edge"/>
          <c:yMode val="edge"/>
          <c:x val="8.5356734154328526E-2"/>
          <c:y val="4.8827395732363131E-2"/>
          <c:w val="0.90631860403505748"/>
          <c:h val="0.79204560644084732"/>
        </c:manualLayout>
      </c:layout>
      <c:lineChart>
        <c:grouping val="standard"/>
        <c:varyColors val="0"/>
        <c:ser>
          <c:idx val="3"/>
          <c:order val="0"/>
          <c:tx>
            <c:v>1983-2014</c:v>
          </c:tx>
          <c:spPr>
            <a:ln>
              <a:solidFill>
                <a:schemeClr val="accent3"/>
              </a:solidFill>
            </a:ln>
          </c:spPr>
          <c:marker>
            <c:spPr>
              <a:solidFill>
                <a:schemeClr val="accent3"/>
              </a:solidFill>
              <a:ln>
                <a:solidFill>
                  <a:schemeClr val="accent3"/>
                </a:solidFill>
              </a:ln>
            </c:spPr>
          </c:marker>
          <c:cat>
            <c:strRef>
              <c:f>Dataseries!$AF$6:$AF$106</c:f>
              <c:strCache>
                <c:ptCount val="101"/>
                <c:pt idx="0">
                  <c:v>P20</c:v>
                </c:pt>
                <c:pt idx="1">
                  <c:v>P21</c:v>
                </c:pt>
                <c:pt idx="2">
                  <c:v>P22</c:v>
                </c:pt>
                <c:pt idx="3">
                  <c:v>P23</c:v>
                </c:pt>
                <c:pt idx="4">
                  <c:v>P24</c:v>
                </c:pt>
                <c:pt idx="5">
                  <c:v>P25</c:v>
                </c:pt>
                <c:pt idx="6">
                  <c:v>P26</c:v>
                </c:pt>
                <c:pt idx="7">
                  <c:v>P27</c:v>
                </c:pt>
                <c:pt idx="8">
                  <c:v>P28</c:v>
                </c:pt>
                <c:pt idx="9">
                  <c:v>P29</c:v>
                </c:pt>
                <c:pt idx="10">
                  <c:v>P30</c:v>
                </c:pt>
                <c:pt idx="11">
                  <c:v>P31</c:v>
                </c:pt>
                <c:pt idx="12">
                  <c:v>P32</c:v>
                </c:pt>
                <c:pt idx="13">
                  <c:v>P33</c:v>
                </c:pt>
                <c:pt idx="14">
                  <c:v>P34</c:v>
                </c:pt>
                <c:pt idx="15">
                  <c:v>P35</c:v>
                </c:pt>
                <c:pt idx="16">
                  <c:v>P36</c:v>
                </c:pt>
                <c:pt idx="17">
                  <c:v>P37</c:v>
                </c:pt>
                <c:pt idx="18">
                  <c:v>P38</c:v>
                </c:pt>
                <c:pt idx="19">
                  <c:v>P39</c:v>
                </c:pt>
                <c:pt idx="20">
                  <c:v>P40</c:v>
                </c:pt>
                <c:pt idx="21">
                  <c:v>P41</c:v>
                </c:pt>
                <c:pt idx="22">
                  <c:v>P42</c:v>
                </c:pt>
                <c:pt idx="23">
                  <c:v>P43</c:v>
                </c:pt>
                <c:pt idx="24">
                  <c:v>P44</c:v>
                </c:pt>
                <c:pt idx="25">
                  <c:v>P45</c:v>
                </c:pt>
                <c:pt idx="26">
                  <c:v>P46</c:v>
                </c:pt>
                <c:pt idx="27">
                  <c:v>P47</c:v>
                </c:pt>
                <c:pt idx="28">
                  <c:v>P48</c:v>
                </c:pt>
                <c:pt idx="29">
                  <c:v>P49</c:v>
                </c:pt>
                <c:pt idx="30">
                  <c:v>P50</c:v>
                </c:pt>
                <c:pt idx="31">
                  <c:v>P51</c:v>
                </c:pt>
                <c:pt idx="32">
                  <c:v>P52</c:v>
                </c:pt>
                <c:pt idx="33">
                  <c:v>P53</c:v>
                </c:pt>
                <c:pt idx="34">
                  <c:v>P54</c:v>
                </c:pt>
                <c:pt idx="35">
                  <c:v>P55</c:v>
                </c:pt>
                <c:pt idx="36">
                  <c:v>P56</c:v>
                </c:pt>
                <c:pt idx="37">
                  <c:v>P57</c:v>
                </c:pt>
                <c:pt idx="38">
                  <c:v>P58</c:v>
                </c:pt>
                <c:pt idx="39">
                  <c:v>P59</c:v>
                </c:pt>
                <c:pt idx="40">
                  <c:v>P60</c:v>
                </c:pt>
                <c:pt idx="41">
                  <c:v>P61</c:v>
                </c:pt>
                <c:pt idx="42">
                  <c:v>P62</c:v>
                </c:pt>
                <c:pt idx="43">
                  <c:v>P63</c:v>
                </c:pt>
                <c:pt idx="44">
                  <c:v>P64</c:v>
                </c:pt>
                <c:pt idx="45">
                  <c:v>P65</c:v>
                </c:pt>
                <c:pt idx="46">
                  <c:v>P66</c:v>
                </c:pt>
                <c:pt idx="47">
                  <c:v>P67</c:v>
                </c:pt>
                <c:pt idx="48">
                  <c:v>P68</c:v>
                </c:pt>
                <c:pt idx="49">
                  <c:v>P69</c:v>
                </c:pt>
                <c:pt idx="50">
                  <c:v>P70</c:v>
                </c:pt>
                <c:pt idx="51">
                  <c:v>P71</c:v>
                </c:pt>
                <c:pt idx="52">
                  <c:v>P72</c:v>
                </c:pt>
                <c:pt idx="53">
                  <c:v>P73</c:v>
                </c:pt>
                <c:pt idx="54">
                  <c:v>P74</c:v>
                </c:pt>
                <c:pt idx="55">
                  <c:v>P75</c:v>
                </c:pt>
                <c:pt idx="56">
                  <c:v>P76</c:v>
                </c:pt>
                <c:pt idx="57">
                  <c:v>P77</c:v>
                </c:pt>
                <c:pt idx="58">
                  <c:v>P78</c:v>
                </c:pt>
                <c:pt idx="59">
                  <c:v>P79</c:v>
                </c:pt>
                <c:pt idx="60">
                  <c:v>P80</c:v>
                </c:pt>
                <c:pt idx="61">
                  <c:v>P81</c:v>
                </c:pt>
                <c:pt idx="62">
                  <c:v>P82</c:v>
                </c:pt>
                <c:pt idx="63">
                  <c:v>P83</c:v>
                </c:pt>
                <c:pt idx="64">
                  <c:v>P84</c:v>
                </c:pt>
                <c:pt idx="65">
                  <c:v>P85</c:v>
                </c:pt>
                <c:pt idx="66">
                  <c:v>P86</c:v>
                </c:pt>
                <c:pt idx="67">
                  <c:v>P87</c:v>
                </c:pt>
                <c:pt idx="68">
                  <c:v>P88</c:v>
                </c:pt>
                <c:pt idx="69">
                  <c:v>P89</c:v>
                </c:pt>
                <c:pt idx="70">
                  <c:v>P90</c:v>
                </c:pt>
                <c:pt idx="71">
                  <c:v>P91</c:v>
                </c:pt>
                <c:pt idx="72">
                  <c:v>P92</c:v>
                </c:pt>
                <c:pt idx="73">
                  <c:v>P93</c:v>
                </c:pt>
                <c:pt idx="74">
                  <c:v>P94</c:v>
                </c:pt>
                <c:pt idx="75">
                  <c:v>P95</c:v>
                </c:pt>
                <c:pt idx="76">
                  <c:v>P96</c:v>
                </c:pt>
                <c:pt idx="77">
                  <c:v>P97</c:v>
                </c:pt>
                <c:pt idx="78">
                  <c:v>P98</c:v>
                </c:pt>
                <c:pt idx="80">
                  <c:v>P99</c:v>
                </c:pt>
                <c:pt idx="81">
                  <c:v>P99,1</c:v>
                </c:pt>
                <c:pt idx="82">
                  <c:v>P99,2</c:v>
                </c:pt>
                <c:pt idx="83">
                  <c:v>P99,3</c:v>
                </c:pt>
                <c:pt idx="84">
                  <c:v>P99,4</c:v>
                </c:pt>
                <c:pt idx="85">
                  <c:v>P99,5</c:v>
                </c:pt>
                <c:pt idx="86">
                  <c:v>P99,6</c:v>
                </c:pt>
                <c:pt idx="87">
                  <c:v>P99,7</c:v>
                </c:pt>
                <c:pt idx="88">
                  <c:v>P99,8</c:v>
                </c:pt>
                <c:pt idx="90">
                  <c:v>P99,9</c:v>
                </c:pt>
                <c:pt idx="91">
                  <c:v>P99,91</c:v>
                </c:pt>
                <c:pt idx="92">
                  <c:v>P99,92</c:v>
                </c:pt>
                <c:pt idx="93">
                  <c:v>P99,93</c:v>
                </c:pt>
                <c:pt idx="94">
                  <c:v>P99,94</c:v>
                </c:pt>
                <c:pt idx="95">
                  <c:v>P99,95</c:v>
                </c:pt>
                <c:pt idx="96">
                  <c:v>P99,96</c:v>
                </c:pt>
                <c:pt idx="97">
                  <c:v>P99,97</c:v>
                </c:pt>
                <c:pt idx="98">
                  <c:v>P99,98</c:v>
                </c:pt>
                <c:pt idx="100">
                  <c:v>P99,99</c:v>
                </c:pt>
              </c:strCache>
            </c:strRef>
          </c:cat>
          <c:val>
            <c:numRef>
              <c:f>Dataseries!$AK$6:$AK$106</c:f>
              <c:numCache>
                <c:formatCode>0%</c:formatCode>
                <c:ptCount val="101"/>
                <c:pt idx="0">
                  <c:v>-8.3431698381900787E-2</c:v>
                </c:pt>
                <c:pt idx="1">
                  <c:v>-6.8523609079420567E-3</c:v>
                </c:pt>
                <c:pt idx="2">
                  <c:v>6.6846638917922974E-2</c:v>
                </c:pt>
                <c:pt idx="3">
                  <c:v>0.12451526522636414</c:v>
                </c:pt>
                <c:pt idx="4">
                  <c:v>0.15925629436969757</c:v>
                </c:pt>
                <c:pt idx="5">
                  <c:v>0.17213661968708038</c:v>
                </c:pt>
                <c:pt idx="6">
                  <c:v>0.16813179850578308</c:v>
                </c:pt>
                <c:pt idx="7">
                  <c:v>0.15553908050060272</c:v>
                </c:pt>
                <c:pt idx="8">
                  <c:v>0.14683437347412109</c:v>
                </c:pt>
                <c:pt idx="9">
                  <c:v>0.15658247470855713</c:v>
                </c:pt>
                <c:pt idx="10">
                  <c:v>0.19895930588245392</c:v>
                </c:pt>
                <c:pt idx="11">
                  <c:v>0.27750766277313232</c:v>
                </c:pt>
                <c:pt idx="12">
                  <c:v>0.38026636838912964</c:v>
                </c:pt>
                <c:pt idx="13">
                  <c:v>0.496803879737854</c:v>
                </c:pt>
                <c:pt idx="14">
                  <c:v>0.61627823114395142</c:v>
                </c:pt>
                <c:pt idx="15">
                  <c:v>0.72917801141738892</c:v>
                </c:pt>
                <c:pt idx="16">
                  <c:v>0.8269050121307373</c:v>
                </c:pt>
                <c:pt idx="17">
                  <c:v>0.90398824214935303</c:v>
                </c:pt>
                <c:pt idx="18">
                  <c:v>0.95576298236846924</c:v>
                </c:pt>
                <c:pt idx="19">
                  <c:v>0.98223757743835449</c:v>
                </c:pt>
                <c:pt idx="20">
                  <c:v>0.98582684993743896</c:v>
                </c:pt>
                <c:pt idx="21">
                  <c:v>0.97696542739868164</c:v>
                </c:pt>
                <c:pt idx="22">
                  <c:v>0.96878945827484131</c:v>
                </c:pt>
                <c:pt idx="23">
                  <c:v>0.96998387575149536</c:v>
                </c:pt>
                <c:pt idx="24">
                  <c:v>0.98452591896057129</c:v>
                </c:pt>
                <c:pt idx="25">
                  <c:v>1.0142911672592163</c:v>
                </c:pt>
                <c:pt idx="26">
                  <c:v>1.0580161809921265</c:v>
                </c:pt>
                <c:pt idx="27">
                  <c:v>1.1120154857635498</c:v>
                </c:pt>
                <c:pt idx="28">
                  <c:v>1.1684504747390747</c:v>
                </c:pt>
                <c:pt idx="29">
                  <c:v>1.2134566307067871</c:v>
                </c:pt>
                <c:pt idx="30">
                  <c:v>1.2288541793823242</c:v>
                </c:pt>
                <c:pt idx="31">
                  <c:v>1.2129802703857422</c:v>
                </c:pt>
                <c:pt idx="32">
                  <c:v>1.1833858489990234</c:v>
                </c:pt>
                <c:pt idx="33">
                  <c:v>1.155720591545105</c:v>
                </c:pt>
                <c:pt idx="34">
                  <c:v>1.1409504413604736</c:v>
                </c:pt>
                <c:pt idx="35">
                  <c:v>1.1452652215957642</c:v>
                </c:pt>
                <c:pt idx="36">
                  <c:v>1.1711044311523437</c:v>
                </c:pt>
                <c:pt idx="37">
                  <c:v>1.2157227993011475</c:v>
                </c:pt>
                <c:pt idx="38">
                  <c:v>1.270150899887085</c:v>
                </c:pt>
                <c:pt idx="39">
                  <c:v>1.3162117004394531</c:v>
                </c:pt>
                <c:pt idx="40">
                  <c:v>1.3267290592193604</c:v>
                </c:pt>
                <c:pt idx="41">
                  <c:v>1.2953171730041504</c:v>
                </c:pt>
                <c:pt idx="42">
                  <c:v>1.2414923906326294</c:v>
                </c:pt>
                <c:pt idx="43">
                  <c:v>1.1848876476287842</c:v>
                </c:pt>
                <c:pt idx="44">
                  <c:v>1.1400142908096313</c:v>
                </c:pt>
                <c:pt idx="45">
                  <c:v>1.1166610717773437</c:v>
                </c:pt>
                <c:pt idx="46">
                  <c:v>1.1197355985641479</c:v>
                </c:pt>
                <c:pt idx="47">
                  <c:v>1.149004340171814</c:v>
                </c:pt>
                <c:pt idx="48">
                  <c:v>1.1970452070236206</c:v>
                </c:pt>
                <c:pt idx="49">
                  <c:v>1.2463531494140625</c:v>
                </c:pt>
                <c:pt idx="50">
                  <c:v>1.267370343208313</c:v>
                </c:pt>
                <c:pt idx="51">
                  <c:v>1.2480564117431641</c:v>
                </c:pt>
                <c:pt idx="52">
                  <c:v>1.2036495208740234</c:v>
                </c:pt>
                <c:pt idx="53">
                  <c:v>1.1514222621917725</c:v>
                </c:pt>
                <c:pt idx="54">
                  <c:v>1.1061419248580933</c:v>
                </c:pt>
                <c:pt idx="55">
                  <c:v>1.0792440176010132</c:v>
                </c:pt>
                <c:pt idx="56">
                  <c:v>1.0781606435775757</c:v>
                </c:pt>
                <c:pt idx="57">
                  <c:v>1.1053117513656616</c:v>
                </c:pt>
                <c:pt idx="58">
                  <c:v>1.1554489135742187</c:v>
                </c:pt>
                <c:pt idx="59">
                  <c:v>1.2111232280731201</c:v>
                </c:pt>
                <c:pt idx="60">
                  <c:v>1.2389296293258667</c:v>
                </c:pt>
                <c:pt idx="61">
                  <c:v>1.2205860614776611</c:v>
                </c:pt>
                <c:pt idx="62">
                  <c:v>1.1686009168624878</c:v>
                </c:pt>
                <c:pt idx="63">
                  <c:v>1.1000094413757324</c:v>
                </c:pt>
                <c:pt idx="64">
                  <c:v>1.0323339700698853</c:v>
                </c:pt>
                <c:pt idx="65">
                  <c:v>0.98185884952545166</c:v>
                </c:pt>
                <c:pt idx="66">
                  <c:v>0.96215164661407471</c:v>
                </c:pt>
                <c:pt idx="67">
                  <c:v>0.98158901929855347</c:v>
                </c:pt>
                <c:pt idx="68">
                  <c:v>1.0380700826644897</c:v>
                </c:pt>
                <c:pt idx="69">
                  <c:v>1.1075594425201416</c:v>
                </c:pt>
                <c:pt idx="70">
                  <c:v>1.130196213722229</c:v>
                </c:pt>
                <c:pt idx="71">
                  <c:v>1.0832254886627197</c:v>
                </c:pt>
                <c:pt idx="72">
                  <c:v>1.0216255187988281</c:v>
                </c:pt>
                <c:pt idx="73">
                  <c:v>1.010034441947937</c:v>
                </c:pt>
                <c:pt idx="74">
                  <c:v>1.082628607749939</c:v>
                </c:pt>
                <c:pt idx="75">
                  <c:v>1.1565788984298706</c:v>
                </c:pt>
                <c:pt idx="76">
                  <c:v>1.1305367946624756</c:v>
                </c:pt>
                <c:pt idx="77">
                  <c:v>1.0856834650039673</c:v>
                </c:pt>
                <c:pt idx="78">
                  <c:v>1.3394265174865723</c:v>
                </c:pt>
                <c:pt idx="80">
                  <c:v>1.7155637741088867</c:v>
                </c:pt>
                <c:pt idx="81">
                  <c:v>1.8039051294326782</c:v>
                </c:pt>
                <c:pt idx="82">
                  <c:v>1.8892253637313843</c:v>
                </c:pt>
                <c:pt idx="83">
                  <c:v>1.9713222980499268</c:v>
                </c:pt>
                <c:pt idx="84">
                  <c:v>2.0502924919128418</c:v>
                </c:pt>
                <c:pt idx="85">
                  <c:v>2.1270780563354492</c:v>
                </c:pt>
                <c:pt idx="86">
                  <c:v>2.2052524089813232</c:v>
                </c:pt>
                <c:pt idx="87">
                  <c:v>2.2973392009735107</c:v>
                </c:pt>
                <c:pt idx="88">
                  <c:v>2.4532084465026855</c:v>
                </c:pt>
                <c:pt idx="90">
                  <c:v>2.5973553657531738</c:v>
                </c:pt>
                <c:pt idx="91">
                  <c:v>2.6370062828063965</c:v>
                </c:pt>
                <c:pt idx="92">
                  <c:v>2.6792256832122803</c:v>
                </c:pt>
                <c:pt idx="93">
                  <c:v>2.7244679927825928</c:v>
                </c:pt>
                <c:pt idx="94">
                  <c:v>2.7734220027923584</c:v>
                </c:pt>
                <c:pt idx="95">
                  <c:v>2.8270242214202881</c:v>
                </c:pt>
                <c:pt idx="96">
                  <c:v>2.8867242336273193</c:v>
                </c:pt>
                <c:pt idx="97">
                  <c:v>2.9549973011016846</c:v>
                </c:pt>
                <c:pt idx="98">
                  <c:v>3.0368928909301758</c:v>
                </c:pt>
                <c:pt idx="100">
                  <c:v>3.1372883319854736</c:v>
                </c:pt>
              </c:numCache>
            </c:numRef>
          </c:val>
          <c:smooth val="0"/>
          <c:extLst xmlns:c16r2="http://schemas.microsoft.com/office/drawing/2015/06/chart">
            <c:ext xmlns:c16="http://schemas.microsoft.com/office/drawing/2014/chart" uri="{C3380CC4-5D6E-409C-BE32-E72D297353CC}">
              <c16:uniqueId val="{00000000-C855-4824-8C6B-A46ACF21BEC2}"/>
            </c:ext>
          </c:extLst>
        </c:ser>
        <c:dLbls>
          <c:showLegendKey val="0"/>
          <c:showVal val="0"/>
          <c:showCatName val="0"/>
          <c:showSerName val="0"/>
          <c:showPercent val="0"/>
          <c:showBubbleSize val="0"/>
        </c:dLbls>
        <c:marker val="1"/>
        <c:smooth val="0"/>
        <c:axId val="343028384"/>
        <c:axId val="343026752"/>
      </c:lineChart>
      <c:catAx>
        <c:axId val="343028384"/>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5400000" vert="horz"/>
          <a:lstStyle/>
          <a:p>
            <a:pPr>
              <a:defRPr sz="1600" b="0" i="0" u="none" strike="noStrike" baseline="0">
                <a:solidFill>
                  <a:srgbClr val="000000"/>
                </a:solidFill>
                <a:latin typeface="Arial"/>
                <a:ea typeface="Arial"/>
                <a:cs typeface="Arial"/>
              </a:defRPr>
            </a:pPr>
            <a:endParaRPr lang="fr-FR"/>
          </a:p>
        </c:txPr>
        <c:crossAx val="343026752"/>
        <c:crossesAt val="0"/>
        <c:auto val="1"/>
        <c:lblAlgn val="ctr"/>
        <c:lblOffset val="100"/>
        <c:tickLblSkip val="10"/>
        <c:tickMarkSkip val="10"/>
        <c:noMultiLvlLbl val="0"/>
      </c:catAx>
      <c:valAx>
        <c:axId val="343026752"/>
        <c:scaling>
          <c:orientation val="minMax"/>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343028384"/>
        <c:crosses val="autoZero"/>
        <c:crossBetween val="midCat"/>
      </c:valAx>
      <c:spPr>
        <a:solidFill>
          <a:srgbClr val="FFFFFF"/>
        </a:solidFill>
        <a:ln w="3175">
          <a:solidFill>
            <a:srgbClr val="000000"/>
          </a:solidFill>
          <a:prstDash val="solid"/>
        </a:ln>
      </c:spPr>
    </c:plotArea>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4.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5.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6.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3.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10.xml><?xml version="1.0" encoding="utf-8"?>
<chartsheet xmlns="http://schemas.openxmlformats.org/spreadsheetml/2006/main" xmlns:r="http://schemas.openxmlformats.org/officeDocument/2006/relationships">
  <sheetPr>
    <tabColor theme="9" tint="0.39997558519241921"/>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11.xml><?xml version="1.0" encoding="utf-8"?>
<chartsheet xmlns="http://schemas.openxmlformats.org/spreadsheetml/2006/main" xmlns:r="http://schemas.openxmlformats.org/officeDocument/2006/relationships">
  <sheetPr>
    <tabColor theme="9" tint="0.39997558519241921"/>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12.xml><?xml version="1.0" encoding="utf-8"?>
<chartsheet xmlns="http://schemas.openxmlformats.org/spreadsheetml/2006/main" xmlns:r="http://schemas.openxmlformats.org/officeDocument/2006/relationships">
  <sheetPr>
    <tabColor theme="9" tint="0.39997558519241921"/>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13.xml><?xml version="1.0" encoding="utf-8"?>
<chartsheet xmlns="http://schemas.openxmlformats.org/spreadsheetml/2006/main" xmlns:r="http://schemas.openxmlformats.org/officeDocument/2006/relationships">
  <sheetPr>
    <tabColor theme="9" tint="0.39997558519241921"/>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14.xml><?xml version="1.0" encoding="utf-8"?>
<chartsheet xmlns="http://schemas.openxmlformats.org/spreadsheetml/2006/main" xmlns:r="http://schemas.openxmlformats.org/officeDocument/2006/relationships">
  <sheetPr>
    <tabColor theme="9" tint="0.39997558519241921"/>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15.xml><?xml version="1.0" encoding="utf-8"?>
<chartsheet xmlns="http://schemas.openxmlformats.org/spreadsheetml/2006/main" xmlns:r="http://schemas.openxmlformats.org/officeDocument/2006/relationships">
  <sheetPr>
    <tabColor theme="9" tint="0.39997558519241921"/>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tint="-0.14999847407452621"/>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tint="-0.14999847407452621"/>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6.xml><?xml version="1.0" encoding="utf-8"?>
<chartsheet xmlns="http://schemas.openxmlformats.org/spreadsheetml/2006/main" xmlns:r="http://schemas.openxmlformats.org/officeDocument/2006/relationships">
  <sheetPr>
    <tabColor theme="0" tint="-0.14999847407452621"/>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7.xml><?xml version="1.0" encoding="utf-8"?>
<chartsheet xmlns="http://schemas.openxmlformats.org/spreadsheetml/2006/main" xmlns:r="http://schemas.openxmlformats.org/officeDocument/2006/relationships">
  <sheetPr>
    <tabColor theme="0" tint="-0.14999847407452621"/>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8.xml><?xml version="1.0" encoding="utf-8"?>
<chartsheet xmlns="http://schemas.openxmlformats.org/spreadsheetml/2006/main" xmlns:r="http://schemas.openxmlformats.org/officeDocument/2006/relationships">
  <sheetPr>
    <tabColor theme="0" tint="-0.14999847407452621"/>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9.xml><?xml version="1.0" encoding="utf-8"?>
<chartsheet xmlns="http://schemas.openxmlformats.org/spreadsheetml/2006/main" xmlns:r="http://schemas.openxmlformats.org/officeDocument/2006/relationships">
  <sheetPr>
    <tabColor theme="9" tint="0.39997558519241921"/>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53525" cy="56483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53525" cy="564832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53525" cy="564832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53525" cy="564832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53525" cy="56483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153525" cy="56483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53525" cy="56483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53525" cy="56483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53525" cy="56483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153525" cy="56483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153525" cy="56483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53525" cy="564832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userShapes>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53525" cy="56483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53525" cy="564832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53525" cy="564832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B1:AO30"/>
  <sheetViews>
    <sheetView tabSelected="1" workbookViewId="0"/>
  </sheetViews>
  <sheetFormatPr defaultColWidth="9.140625" defaultRowHeight="12.75"/>
  <cols>
    <col min="1" max="1" width="9.140625" style="19" customWidth="1"/>
    <col min="2" max="2" width="132" style="19" customWidth="1"/>
    <col min="3" max="16384" width="9.140625" style="19"/>
  </cols>
  <sheetData>
    <row r="1" spans="2:41" ht="15">
      <c r="B1" s="314"/>
    </row>
    <row r="2" spans="2:41" ht="60">
      <c r="B2" s="315" t="s">
        <v>220</v>
      </c>
    </row>
    <row r="3" spans="2:41" ht="36">
      <c r="B3" s="316" t="s">
        <v>214</v>
      </c>
    </row>
    <row r="4" spans="2:41" ht="19.5" customHeight="1" thickBot="1">
      <c r="B4" s="317"/>
    </row>
    <row r="5" spans="2:41" ht="27.75" thickTop="1" thickBot="1">
      <c r="B5" s="67" t="s">
        <v>219</v>
      </c>
    </row>
    <row r="6" spans="2:41" ht="15" thickTop="1">
      <c r="B6" s="68" t="s">
        <v>377</v>
      </c>
    </row>
    <row r="7" spans="2:41">
      <c r="B7" s="66"/>
    </row>
    <row r="8" spans="2:41" ht="15" customHeight="1" thickBot="1">
      <c r="B8" s="2"/>
    </row>
    <row r="9" spans="2:41" ht="27" thickBot="1">
      <c r="B9" s="20" t="s">
        <v>216</v>
      </c>
    </row>
    <row r="10" spans="2:41">
      <c r="B10" s="226" t="s">
        <v>221</v>
      </c>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row>
    <row r="11" spans="2:41" ht="14.25">
      <c r="B11" s="226" t="s">
        <v>365</v>
      </c>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c r="AL11" s="227"/>
      <c r="AM11" s="227"/>
      <c r="AN11" s="227"/>
      <c r="AO11" s="65"/>
    </row>
    <row r="12" spans="2:41" ht="14.25">
      <c r="B12" s="226" t="s">
        <v>369</v>
      </c>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65"/>
    </row>
    <row r="13" spans="2:41" ht="14.25">
      <c r="B13" s="226" t="s">
        <v>368</v>
      </c>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65"/>
    </row>
    <row r="14" spans="2:41" ht="15" thickBot="1">
      <c r="B14" s="97"/>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65"/>
    </row>
    <row r="15" spans="2:41" ht="27" thickBot="1">
      <c r="B15" s="25" t="s">
        <v>215</v>
      </c>
    </row>
    <row r="16" spans="2:41" ht="15.75" customHeight="1">
      <c r="B16" s="64" t="s">
        <v>235</v>
      </c>
    </row>
    <row r="17" spans="2:41" ht="15.75" customHeight="1">
      <c r="B17" s="2" t="s">
        <v>236</v>
      </c>
    </row>
    <row r="18" spans="2:41" ht="15" customHeight="1">
      <c r="B18" s="2" t="s">
        <v>225</v>
      </c>
    </row>
    <row r="19" spans="2:41" ht="15" customHeight="1">
      <c r="B19" s="140" t="s">
        <v>237</v>
      </c>
    </row>
    <row r="20" spans="2:41" ht="15" customHeight="1">
      <c r="B20" s="2" t="s">
        <v>238</v>
      </c>
    </row>
    <row r="21" spans="2:41" ht="15" customHeight="1">
      <c r="B21" s="2" t="s">
        <v>241</v>
      </c>
    </row>
    <row r="22" spans="2:41" ht="15" customHeight="1">
      <c r="B22" s="2" t="s">
        <v>239</v>
      </c>
    </row>
    <row r="23" spans="2:41" ht="15" customHeight="1">
      <c r="B23" s="2" t="s">
        <v>240</v>
      </c>
    </row>
    <row r="24" spans="2:41" ht="15">
      <c r="B24" s="64" t="s">
        <v>370</v>
      </c>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1"/>
      <c r="AJ24" s="141"/>
      <c r="AK24" s="141"/>
      <c r="AL24" s="141"/>
      <c r="AM24" s="141"/>
      <c r="AN24" s="141"/>
      <c r="AO24" s="22"/>
    </row>
    <row r="25" spans="2:41" ht="15">
      <c r="B25" s="2" t="s">
        <v>371</v>
      </c>
      <c r="C25" s="142"/>
      <c r="D25" s="142"/>
      <c r="E25" s="142"/>
      <c r="F25" s="142"/>
      <c r="G25" s="142"/>
      <c r="H25" s="142"/>
      <c r="I25" s="142"/>
      <c r="J25" s="142"/>
      <c r="K25" s="142"/>
      <c r="L25" s="142"/>
      <c r="M25" s="142"/>
      <c r="N25" s="142"/>
      <c r="O25" s="142"/>
      <c r="P25" s="142"/>
      <c r="Q25" s="142"/>
      <c r="R25" s="142"/>
      <c r="S25" s="142"/>
      <c r="T25" s="142"/>
      <c r="U25" s="142"/>
      <c r="V25" s="142"/>
      <c r="W25" s="142"/>
      <c r="X25" s="21"/>
      <c r="Y25" s="21"/>
      <c r="Z25" s="21"/>
      <c r="AA25" s="21"/>
      <c r="AB25" s="21"/>
      <c r="AC25" s="21"/>
      <c r="AD25" s="21"/>
      <c r="AE25" s="21"/>
      <c r="AF25" s="21"/>
      <c r="AG25" s="21"/>
      <c r="AH25" s="21"/>
      <c r="AI25" s="21"/>
      <c r="AJ25" s="21"/>
      <c r="AK25" s="21"/>
      <c r="AL25" s="21"/>
      <c r="AM25" s="21"/>
      <c r="AN25" s="21"/>
      <c r="AO25" s="21"/>
    </row>
    <row r="26" spans="2:41" ht="14.25">
      <c r="B26" s="2" t="s">
        <v>372</v>
      </c>
    </row>
    <row r="27" spans="2:41" ht="14.25">
      <c r="B27" s="140" t="s">
        <v>373</v>
      </c>
    </row>
    <row r="28" spans="2:41" ht="14.25">
      <c r="B28" s="2" t="s">
        <v>374</v>
      </c>
    </row>
    <row r="29" spans="2:41" ht="14.25">
      <c r="B29" s="2" t="s">
        <v>376</v>
      </c>
    </row>
    <row r="30" spans="2:41" ht="14.25">
      <c r="B30" s="2" t="s">
        <v>375</v>
      </c>
    </row>
  </sheetData>
  <hyperlinks>
    <hyperlink ref="B10:AO10" location="'TA1'!A1" display="Table A1. Summary statistics for the distribution of wealth 1807-2014 "/>
    <hyperlink ref="B11:AN11" location="'TA2'!A1" display="Table A2. Detailed series for distribution of wealth1807-2014"/>
    <hyperlink ref="B12:AN12" location="'TA3'!A1" display="Table A3. Wealth growth and inequality in France by time periods"/>
    <hyperlink ref="B13:AN13" location="'TA4'!A1" display="Table A4. Wealth growth and inequality in France by time periods"/>
  </hyperlinks>
  <pageMargins left="0.7" right="0.7" top="0.75" bottom="0.75"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50"/>
  <sheetViews>
    <sheetView workbookViewId="0">
      <pane xSplit="1" ySplit="5" topLeftCell="B6" activePane="bottomRight" state="frozen"/>
      <selection pane="topRight" activeCell="B1" sqref="B1"/>
      <selection pane="bottomLeft" activeCell="A6" sqref="A6"/>
      <selection pane="bottomRight"/>
    </sheetView>
  </sheetViews>
  <sheetFormatPr defaultColWidth="10.7109375" defaultRowHeight="12.75"/>
  <cols>
    <col min="1" max="1" width="15.42578125" style="1" customWidth="1"/>
    <col min="2" max="2" width="14.28515625" style="1" customWidth="1"/>
    <col min="3" max="40" width="12.7109375" style="1" customWidth="1"/>
    <col min="41" max="16384" width="10.7109375" style="1"/>
  </cols>
  <sheetData>
    <row r="1" spans="1:40" ht="15">
      <c r="A1" s="69" t="s">
        <v>218</v>
      </c>
      <c r="AH1" s="9"/>
      <c r="AI1" s="9"/>
      <c r="AJ1" s="9"/>
      <c r="AK1" s="9"/>
      <c r="AL1" s="9"/>
      <c r="AM1" s="9"/>
      <c r="AN1" s="9"/>
    </row>
    <row r="2" spans="1:40" ht="15.75" thickBot="1">
      <c r="A2" s="9"/>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row>
    <row r="3" spans="1:40" ht="34.9" customHeight="1" thickBot="1">
      <c r="B3" s="228" t="s">
        <v>210</v>
      </c>
      <c r="C3" s="229"/>
      <c r="D3" s="229"/>
      <c r="E3" s="229"/>
      <c r="F3" s="229"/>
      <c r="G3" s="229"/>
      <c r="H3" s="229"/>
      <c r="I3" s="229"/>
      <c r="J3" s="229"/>
      <c r="K3" s="229"/>
      <c r="L3" s="229"/>
      <c r="M3" s="229"/>
      <c r="N3" s="229"/>
      <c r="O3" s="229"/>
      <c r="P3" s="229"/>
      <c r="Q3" s="229"/>
      <c r="R3" s="229"/>
      <c r="S3" s="229"/>
      <c r="T3" s="229"/>
      <c r="U3" s="229"/>
      <c r="V3" s="229"/>
      <c r="W3" s="229"/>
      <c r="X3" s="229"/>
      <c r="Y3" s="230"/>
      <c r="Z3" s="27"/>
      <c r="AA3" s="27"/>
      <c r="AB3" s="27"/>
      <c r="AC3" s="27"/>
      <c r="AD3" s="27"/>
      <c r="AE3" s="27"/>
      <c r="AF3" s="27"/>
      <c r="AG3" s="27"/>
      <c r="AH3" s="28"/>
      <c r="AI3" s="28"/>
      <c r="AJ3" s="28"/>
      <c r="AK3" s="28"/>
      <c r="AL3" s="9"/>
      <c r="AM3" s="9"/>
      <c r="AN3" s="9"/>
    </row>
    <row r="4" spans="1:40" ht="60" customHeight="1">
      <c r="A4" s="231" t="s">
        <v>208</v>
      </c>
      <c r="B4" s="233" t="s">
        <v>209</v>
      </c>
      <c r="C4" s="31" t="s">
        <v>212</v>
      </c>
      <c r="D4" s="32" t="s">
        <v>8</v>
      </c>
      <c r="E4" s="32" t="s">
        <v>9</v>
      </c>
      <c r="F4" s="32" t="s">
        <v>10</v>
      </c>
      <c r="G4" s="32" t="s">
        <v>11</v>
      </c>
      <c r="H4" s="32" t="s">
        <v>13</v>
      </c>
      <c r="I4" s="32" t="s">
        <v>12</v>
      </c>
      <c r="J4" s="33" t="s">
        <v>20</v>
      </c>
      <c r="K4" s="235" t="s">
        <v>213</v>
      </c>
      <c r="L4" s="32" t="s">
        <v>4</v>
      </c>
      <c r="M4" s="32" t="s">
        <v>5</v>
      </c>
      <c r="N4" s="32" t="s">
        <v>6</v>
      </c>
      <c r="O4" s="32" t="s">
        <v>7</v>
      </c>
      <c r="P4" s="32" t="s">
        <v>14</v>
      </c>
      <c r="Q4" s="32" t="s">
        <v>18</v>
      </c>
      <c r="R4" s="32" t="s">
        <v>19</v>
      </c>
      <c r="S4" s="31" t="s">
        <v>4</v>
      </c>
      <c r="T4" s="32" t="s">
        <v>5</v>
      </c>
      <c r="U4" s="32" t="s">
        <v>6</v>
      </c>
      <c r="V4" s="32" t="s">
        <v>7</v>
      </c>
      <c r="W4" s="32" t="s">
        <v>14</v>
      </c>
      <c r="X4" s="32" t="s">
        <v>18</v>
      </c>
      <c r="Y4" s="150" t="s">
        <v>19</v>
      </c>
      <c r="Z4" s="29"/>
      <c r="AA4" s="29"/>
      <c r="AB4" s="29"/>
      <c r="AC4" s="29"/>
      <c r="AD4" s="29"/>
      <c r="AE4" s="29"/>
      <c r="AF4" s="29"/>
      <c r="AG4" s="28"/>
      <c r="AH4" s="28"/>
      <c r="AI4" s="28"/>
      <c r="AJ4" s="28"/>
      <c r="AK4" s="28"/>
      <c r="AL4" s="9"/>
      <c r="AM4" s="9"/>
      <c r="AN4" s="9"/>
    </row>
    <row r="5" spans="1:40" ht="32.25" customHeight="1">
      <c r="A5" s="232"/>
      <c r="B5" s="234"/>
      <c r="C5" s="238" t="s">
        <v>17</v>
      </c>
      <c r="D5" s="237"/>
      <c r="E5" s="237"/>
      <c r="F5" s="237"/>
      <c r="G5" s="237"/>
      <c r="H5" s="237"/>
      <c r="I5" s="237"/>
      <c r="J5" s="240"/>
      <c r="K5" s="236"/>
      <c r="L5" s="237" t="s">
        <v>15</v>
      </c>
      <c r="M5" s="237"/>
      <c r="N5" s="237"/>
      <c r="O5" s="237"/>
      <c r="P5" s="237"/>
      <c r="Q5" s="237"/>
      <c r="R5" s="237"/>
      <c r="S5" s="238" t="s">
        <v>16</v>
      </c>
      <c r="T5" s="237"/>
      <c r="U5" s="237"/>
      <c r="V5" s="237"/>
      <c r="W5" s="237"/>
      <c r="X5" s="237"/>
      <c r="Y5" s="239"/>
      <c r="AG5" s="9"/>
      <c r="AH5" s="9"/>
      <c r="AI5" s="9"/>
      <c r="AJ5" s="9"/>
      <c r="AK5" s="9"/>
      <c r="AL5" s="9"/>
      <c r="AM5" s="9"/>
      <c r="AN5" s="9"/>
    </row>
    <row r="6" spans="1:40" ht="12" hidden="1" customHeight="1">
      <c r="A6" s="30"/>
      <c r="B6" s="34" t="s">
        <v>33</v>
      </c>
      <c r="C6" s="148"/>
      <c r="D6" s="147" t="s">
        <v>34</v>
      </c>
      <c r="E6" s="147" t="s">
        <v>35</v>
      </c>
      <c r="F6" s="147" t="s">
        <v>36</v>
      </c>
      <c r="G6" s="147" t="s">
        <v>37</v>
      </c>
      <c r="H6" s="147" t="s">
        <v>38</v>
      </c>
      <c r="I6" s="147" t="s">
        <v>39</v>
      </c>
      <c r="J6" s="149" t="s">
        <v>40</v>
      </c>
      <c r="K6" s="146"/>
      <c r="L6" s="147" t="s">
        <v>41</v>
      </c>
      <c r="M6" s="147" t="s">
        <v>42</v>
      </c>
      <c r="N6" s="147" t="s">
        <v>43</v>
      </c>
      <c r="O6" s="147" t="s">
        <v>44</v>
      </c>
      <c r="P6" s="147" t="s">
        <v>45</v>
      </c>
      <c r="Q6" s="147" t="s">
        <v>46</v>
      </c>
      <c r="R6" s="147" t="s">
        <v>47</v>
      </c>
      <c r="S6" s="148" t="s">
        <v>48</v>
      </c>
      <c r="T6" s="147" t="s">
        <v>49</v>
      </c>
      <c r="U6" s="147" t="s">
        <v>50</v>
      </c>
      <c r="V6" s="147" t="s">
        <v>51</v>
      </c>
      <c r="W6" s="147" t="s">
        <v>52</v>
      </c>
      <c r="X6" s="147" t="s">
        <v>53</v>
      </c>
      <c r="Y6" s="151" t="s">
        <v>54</v>
      </c>
      <c r="AG6" s="9"/>
      <c r="AH6" s="9"/>
      <c r="AI6" s="9"/>
      <c r="AJ6" s="9"/>
      <c r="AK6" s="9"/>
      <c r="AL6" s="9"/>
      <c r="AM6" s="9"/>
      <c r="AN6" s="9"/>
    </row>
    <row r="7" spans="1:40" ht="15">
      <c r="A7" s="14">
        <v>1807</v>
      </c>
      <c r="B7" s="35">
        <v>2800.495361328125</v>
      </c>
      <c r="C7" s="36">
        <v>1.5781858237460256E-3</v>
      </c>
      <c r="D7" s="37">
        <v>2.6709316298365593E-2</v>
      </c>
      <c r="E7" s="37">
        <v>0.18323159217834473</v>
      </c>
      <c r="F7" s="37">
        <v>0.79005908966064453</v>
      </c>
      <c r="G7" s="37">
        <v>0.44135639071464539</v>
      </c>
      <c r="H7" s="37">
        <v>0.16594047844409943</v>
      </c>
      <c r="I7" s="37">
        <v>5.1324907690286636E-2</v>
      </c>
      <c r="J7" s="38">
        <v>1.51892164722085E-2</v>
      </c>
      <c r="K7" s="39">
        <v>0.46153846383094788</v>
      </c>
      <c r="L7" s="37">
        <v>2.2138940170407295E-2</v>
      </c>
      <c r="M7" s="37">
        <v>0.14354602992534637</v>
      </c>
      <c r="N7" s="37">
        <v>1.3858262300491333</v>
      </c>
      <c r="O7" s="40">
        <v>17.105188369750977</v>
      </c>
      <c r="P7" s="40">
        <v>76.894256591796875</v>
      </c>
      <c r="Q7" s="40">
        <v>262.70458984375</v>
      </c>
      <c r="R7" s="40">
        <v>820.81695556640625</v>
      </c>
      <c r="S7" s="41">
        <v>50.108882904052734</v>
      </c>
      <c r="T7" s="42">
        <v>13.560676574707031</v>
      </c>
      <c r="U7" s="42">
        <v>5.7009968757629395</v>
      </c>
      <c r="V7" s="42">
        <v>2.5802488327026367</v>
      </c>
      <c r="W7" s="42">
        <v>2.1580348014831543</v>
      </c>
      <c r="X7" s="42">
        <v>1.9537117481231689</v>
      </c>
      <c r="Y7" s="152">
        <v>1.8504998683929443</v>
      </c>
      <c r="AG7" s="9"/>
      <c r="AH7" s="9"/>
      <c r="AI7" s="9"/>
      <c r="AJ7" s="9"/>
      <c r="AK7" s="9"/>
      <c r="AL7" s="9"/>
      <c r="AM7" s="9"/>
      <c r="AN7" s="9"/>
    </row>
    <row r="8" spans="1:40" ht="15">
      <c r="A8" s="14">
        <v>1817</v>
      </c>
      <c r="B8" s="35">
        <v>3169.322998046875</v>
      </c>
      <c r="C8" s="36">
        <v>1.1295187287032604E-3</v>
      </c>
      <c r="D8" s="37">
        <v>2.2989170625805855E-2</v>
      </c>
      <c r="E8" s="37">
        <v>0.12897072732448578</v>
      </c>
      <c r="F8" s="37">
        <v>0.84804010391235352</v>
      </c>
      <c r="G8" s="37">
        <v>0.48439469933509827</v>
      </c>
      <c r="H8" s="37">
        <v>0.21112591028213501</v>
      </c>
      <c r="I8" s="37">
        <v>6.5300613641738892E-2</v>
      </c>
      <c r="J8" s="38">
        <v>1.8717736005783081E-2</v>
      </c>
      <c r="K8" s="39">
        <v>0.5</v>
      </c>
      <c r="L8" s="37">
        <v>1.6091763973236084E-2</v>
      </c>
      <c r="M8" s="37">
        <v>0.10286108404397964</v>
      </c>
      <c r="N8" s="37">
        <v>1.1914216279983521</v>
      </c>
      <c r="O8" s="40">
        <v>14.705979347229004</v>
      </c>
      <c r="P8" s="40">
        <v>89.197914123535156</v>
      </c>
      <c r="Q8" s="40">
        <v>334.23919677734375</v>
      </c>
      <c r="R8" s="40">
        <v>1054.953369140625</v>
      </c>
      <c r="S8" s="41">
        <v>68.970436096191406</v>
      </c>
      <c r="T8" s="42">
        <v>18.9967041015625</v>
      </c>
      <c r="U8" s="42">
        <v>7.1178841590881348</v>
      </c>
      <c r="V8" s="42">
        <v>3.2938621044158936</v>
      </c>
      <c r="W8" s="42">
        <v>2.3669376373291016</v>
      </c>
      <c r="X8" s="42">
        <v>1.9537090063095093</v>
      </c>
      <c r="Y8" s="152">
        <v>1.7742713689804077</v>
      </c>
      <c r="AG8" s="9"/>
      <c r="AH8" s="9"/>
      <c r="AI8" s="9"/>
      <c r="AJ8" s="9"/>
      <c r="AK8" s="9"/>
      <c r="AL8" s="9"/>
      <c r="AM8" s="9"/>
      <c r="AN8" s="9"/>
    </row>
    <row r="9" spans="1:40" ht="15">
      <c r="A9" s="14">
        <v>1827</v>
      </c>
      <c r="B9" s="35">
        <v>3194.700927734375</v>
      </c>
      <c r="C9" s="36">
        <v>1.3397276634350419E-3</v>
      </c>
      <c r="D9" s="37">
        <v>2.4750381708145142E-2</v>
      </c>
      <c r="E9" s="37">
        <v>0.15063688158988953</v>
      </c>
      <c r="F9" s="37">
        <v>0.82461273670196533</v>
      </c>
      <c r="G9" s="37">
        <v>0.46669813990592957</v>
      </c>
      <c r="H9" s="37">
        <v>0.17700687050819397</v>
      </c>
      <c r="I9" s="37">
        <v>5.4747685790061951E-2</v>
      </c>
      <c r="J9" s="38">
        <v>1.6756059601902962E-2</v>
      </c>
      <c r="K9" s="39">
        <v>0.46666666865348816</v>
      </c>
      <c r="L9" s="37">
        <v>1.9094118848443031E-2</v>
      </c>
      <c r="M9" s="37">
        <v>0.12207715213298798</v>
      </c>
      <c r="N9" s="37">
        <v>1.3068516254425049</v>
      </c>
      <c r="O9" s="40">
        <v>16.12983512878418</v>
      </c>
      <c r="P9" s="40">
        <v>89.428718566894531</v>
      </c>
      <c r="Q9" s="40">
        <v>280.224365234375</v>
      </c>
      <c r="R9" s="40">
        <v>864.29656982421875</v>
      </c>
      <c r="S9" s="41">
        <v>58.113311767578125</v>
      </c>
      <c r="T9" s="42">
        <v>15.977594375610352</v>
      </c>
      <c r="U9" s="42">
        <v>6.3099184036254883</v>
      </c>
      <c r="V9" s="42">
        <v>2.8933842182159424</v>
      </c>
      <c r="W9" s="42">
        <v>1.9793068170547485</v>
      </c>
      <c r="X9" s="42">
        <v>1.9537091255187988</v>
      </c>
      <c r="Y9" s="152">
        <v>1.9386934041976929</v>
      </c>
      <c r="AG9" s="9"/>
      <c r="AH9" s="9"/>
      <c r="AI9" s="9"/>
      <c r="AJ9" s="9"/>
      <c r="AK9" s="9"/>
      <c r="AL9" s="9"/>
      <c r="AM9" s="9"/>
      <c r="AN9" s="9"/>
    </row>
    <row r="10" spans="1:40" ht="15">
      <c r="A10" s="14">
        <v>1837</v>
      </c>
      <c r="B10" s="35">
        <v>3565.65771484375</v>
      </c>
      <c r="C10" s="36">
        <v>1.5621091006323695E-3</v>
      </c>
      <c r="D10" s="37">
        <v>2.5476252660155296E-2</v>
      </c>
      <c r="E10" s="37">
        <v>0.17531678080558777</v>
      </c>
      <c r="F10" s="37">
        <v>0.79920697212219238</v>
      </c>
      <c r="G10" s="37">
        <v>0.45786178112030029</v>
      </c>
      <c r="H10" s="37">
        <v>0.1706496924161911</v>
      </c>
      <c r="I10" s="37">
        <v>5.2781455218791962E-2</v>
      </c>
      <c r="J10" s="38">
        <v>1.5752464532852173E-2</v>
      </c>
      <c r="K10" s="39">
        <v>0.4375</v>
      </c>
      <c r="L10" s="37">
        <v>2.2155800834298134E-2</v>
      </c>
      <c r="M10" s="37">
        <v>0.14247021079063416</v>
      </c>
      <c r="N10" s="37">
        <v>1.2379202842712402</v>
      </c>
      <c r="O10" s="40">
        <v>16.721458435058594</v>
      </c>
      <c r="P10" s="40">
        <v>80.885498046875</v>
      </c>
      <c r="Q10" s="40">
        <v>270.16024780273437</v>
      </c>
      <c r="R10" s="40">
        <v>841.5667724609375</v>
      </c>
      <c r="S10" s="41">
        <v>50.071556091308594</v>
      </c>
      <c r="T10" s="42">
        <v>13.680386543273926</v>
      </c>
      <c r="U10" s="42">
        <v>6.4560456275939941</v>
      </c>
      <c r="V10" s="42">
        <v>2.7381689548492432</v>
      </c>
      <c r="W10" s="42">
        <v>2.1097686290740967</v>
      </c>
      <c r="X10" s="42">
        <v>1.9537091255187988</v>
      </c>
      <c r="Y10" s="152">
        <v>1.8718022108078003</v>
      </c>
      <c r="AG10" s="9"/>
      <c r="AH10" s="9"/>
      <c r="AI10" s="9"/>
      <c r="AJ10" s="9"/>
      <c r="AK10" s="9"/>
      <c r="AL10" s="9"/>
      <c r="AM10" s="9"/>
      <c r="AN10" s="9"/>
    </row>
    <row r="11" spans="1:40" ht="15">
      <c r="A11" s="14">
        <v>1847</v>
      </c>
      <c r="B11" s="35">
        <v>4480.06640625</v>
      </c>
      <c r="C11" s="36">
        <v>8.4367865929380059E-4</v>
      </c>
      <c r="D11" s="37">
        <v>1.9310038536787033E-2</v>
      </c>
      <c r="E11" s="37">
        <v>0.11339761316776276</v>
      </c>
      <c r="F11" s="37">
        <v>0.86729234457015991</v>
      </c>
      <c r="G11" s="37">
        <v>0.51181536912918091</v>
      </c>
      <c r="H11" s="37">
        <v>0.18938018381595612</v>
      </c>
      <c r="I11" s="37">
        <v>5.857473611831665E-2</v>
      </c>
      <c r="J11" s="38">
        <v>1.5223857015371323E-2</v>
      </c>
      <c r="K11" s="39">
        <v>0.45454546809196472</v>
      </c>
      <c r="L11" s="37">
        <v>1.1830181814730167E-2</v>
      </c>
      <c r="M11" s="37">
        <v>7.656136155128479E-2</v>
      </c>
      <c r="N11" s="37">
        <v>1.5464056730270386</v>
      </c>
      <c r="O11" s="40">
        <v>17.261573791503906</v>
      </c>
      <c r="P11" s="40">
        <v>99.944725036621094</v>
      </c>
      <c r="Q11" s="40">
        <v>333.81893920898437</v>
      </c>
      <c r="R11" s="40">
        <v>907.48162841796875</v>
      </c>
      <c r="S11" s="41">
        <v>93.842491149902344</v>
      </c>
      <c r="T11" s="42">
        <v>25.618402481079102</v>
      </c>
      <c r="U11" s="42">
        <v>5.6084403991699219</v>
      </c>
      <c r="V11" s="42">
        <v>2.9650559425354004</v>
      </c>
      <c r="W11" s="42">
        <v>1.8948493003845215</v>
      </c>
      <c r="X11" s="42">
        <v>1.7546857595443726</v>
      </c>
      <c r="Y11" s="152">
        <v>1.6775939464569092</v>
      </c>
      <c r="AG11" s="9"/>
      <c r="AH11" s="9"/>
      <c r="AI11" s="9"/>
      <c r="AJ11" s="9"/>
      <c r="AK11" s="9"/>
      <c r="AL11" s="9"/>
      <c r="AM11" s="9"/>
      <c r="AN11" s="9"/>
    </row>
    <row r="12" spans="1:40" ht="15">
      <c r="A12" s="14">
        <v>1857</v>
      </c>
      <c r="B12" s="35">
        <v>5453.435546875</v>
      </c>
      <c r="C12" s="36">
        <v>1.2651141732931137E-3</v>
      </c>
      <c r="D12" s="37">
        <v>2.2275682538747787E-2</v>
      </c>
      <c r="E12" s="37">
        <v>0.14751064777374268</v>
      </c>
      <c r="F12" s="37">
        <v>0.83021366596221924</v>
      </c>
      <c r="G12" s="37">
        <v>0.51554411649703979</v>
      </c>
      <c r="H12" s="37">
        <v>0.20086885988712311</v>
      </c>
      <c r="I12" s="37">
        <v>6.2128156423568726E-2</v>
      </c>
      <c r="J12" s="38">
        <v>1.6369655728340149E-2</v>
      </c>
      <c r="K12" s="39">
        <v>0.52631580829620361</v>
      </c>
      <c r="L12" s="37">
        <v>1.778695359826088E-2</v>
      </c>
      <c r="M12" s="37">
        <v>0.11460665613412857</v>
      </c>
      <c r="N12" s="37">
        <v>1.3142174482345581</v>
      </c>
      <c r="O12" s="40">
        <v>19.533557891845703</v>
      </c>
      <c r="P12" s="40">
        <v>109.33255004882812</v>
      </c>
      <c r="Q12" s="40">
        <v>354.06982421875</v>
      </c>
      <c r="R12" s="40">
        <v>959.171142578125</v>
      </c>
      <c r="S12" s="41">
        <v>62.38873291015625</v>
      </c>
      <c r="T12" s="42">
        <v>17.062261581420898</v>
      </c>
      <c r="U12" s="42">
        <v>6.317171573638916</v>
      </c>
      <c r="V12" s="42">
        <v>2.6392738819122314</v>
      </c>
      <c r="W12" s="42">
        <v>1.8372284173965454</v>
      </c>
      <c r="X12" s="42">
        <v>1.7546865940093994</v>
      </c>
      <c r="Y12" s="152">
        <v>1.7066459655761719</v>
      </c>
      <c r="AG12" s="9"/>
      <c r="AH12" s="9"/>
      <c r="AI12" s="9"/>
      <c r="AJ12" s="9"/>
      <c r="AK12" s="9"/>
      <c r="AL12" s="9"/>
      <c r="AM12" s="9"/>
      <c r="AN12" s="9"/>
    </row>
    <row r="13" spans="1:40" ht="15">
      <c r="A13" s="14">
        <v>1867</v>
      </c>
      <c r="B13" s="35">
        <v>6226.3974609375</v>
      </c>
      <c r="C13" s="36">
        <v>1.3700331328436732E-3</v>
      </c>
      <c r="D13" s="37">
        <v>2.2579565644264221E-2</v>
      </c>
      <c r="E13" s="37">
        <v>0.16803769767284393</v>
      </c>
      <c r="F13" s="37">
        <v>0.80938273668289185</v>
      </c>
      <c r="G13" s="37">
        <v>0.49274551868438721</v>
      </c>
      <c r="H13" s="37">
        <v>0.18862037360668182</v>
      </c>
      <c r="I13" s="37">
        <v>5.8339744806289673E-2</v>
      </c>
      <c r="J13" s="38">
        <v>1.4908026903867722E-2</v>
      </c>
      <c r="K13" s="39">
        <v>0.51724135875701904</v>
      </c>
      <c r="L13" s="37">
        <v>1.9433388486504555E-2</v>
      </c>
      <c r="M13" s="37">
        <v>0.12447004765272141</v>
      </c>
      <c r="N13" s="37">
        <v>1.289509654045105</v>
      </c>
      <c r="O13" s="40">
        <v>16.73792839050293</v>
      </c>
      <c r="P13" s="40">
        <v>95.613075256347656</v>
      </c>
      <c r="Q13" s="40">
        <v>332.479736328125</v>
      </c>
      <c r="R13" s="40">
        <v>907.33221435546875</v>
      </c>
      <c r="S13" s="41">
        <v>57.097034454345703</v>
      </c>
      <c r="T13" s="42">
        <v>15.705310821533203</v>
      </c>
      <c r="U13" s="42">
        <v>6.2766704559326172</v>
      </c>
      <c r="V13" s="42">
        <v>2.9438858032226562</v>
      </c>
      <c r="W13" s="42">
        <v>1.9727466106414795</v>
      </c>
      <c r="X13" s="42">
        <v>1.7546857595443726</v>
      </c>
      <c r="Y13" s="152">
        <v>1.6430615186691284</v>
      </c>
      <c r="AG13" s="9"/>
      <c r="AH13" s="9"/>
      <c r="AI13" s="9"/>
      <c r="AJ13" s="9"/>
      <c r="AK13" s="9"/>
      <c r="AL13" s="9"/>
      <c r="AM13" s="9"/>
      <c r="AN13" s="9"/>
    </row>
    <row r="14" spans="1:40" ht="15">
      <c r="A14" s="14">
        <v>1877</v>
      </c>
      <c r="B14" s="35">
        <v>6606.7314453125</v>
      </c>
      <c r="C14" s="36">
        <v>1.2503301259130239E-3</v>
      </c>
      <c r="D14" s="37">
        <v>2.1348152309656143E-2</v>
      </c>
      <c r="E14" s="37">
        <v>0.15279999375343323</v>
      </c>
      <c r="F14" s="37">
        <v>0.82585185766220093</v>
      </c>
      <c r="G14" s="37">
        <v>0.45367231965065002</v>
      </c>
      <c r="H14" s="37">
        <v>0.16852261126041412</v>
      </c>
      <c r="I14" s="37">
        <v>5.2123546600341797E-2</v>
      </c>
      <c r="J14" s="38">
        <v>1.342048030346632E-2</v>
      </c>
      <c r="K14" s="39">
        <v>0.5</v>
      </c>
      <c r="L14" s="37">
        <v>1.7709210515022278E-2</v>
      </c>
      <c r="M14" s="37">
        <v>0.11336921900510788</v>
      </c>
      <c r="N14" s="37">
        <v>1.0907057523727417</v>
      </c>
      <c r="O14" s="40">
        <v>15.427749633789063</v>
      </c>
      <c r="P14" s="40">
        <v>86.997482299804688</v>
      </c>
      <c r="Q14" s="40">
        <v>297.05355834960937</v>
      </c>
      <c r="R14" s="40">
        <v>809.31591796875</v>
      </c>
      <c r="S14" s="41">
        <v>62.663539886474609</v>
      </c>
      <c r="T14" s="42">
        <v>17.264860153198242</v>
      </c>
      <c r="U14" s="42">
        <v>7.5717196464538574</v>
      </c>
      <c r="V14" s="42">
        <v>2.9406254291534424</v>
      </c>
      <c r="W14" s="42">
        <v>1.9370975494384766</v>
      </c>
      <c r="X14" s="42">
        <v>1.7546852827072144</v>
      </c>
      <c r="Y14" s="152">
        <v>1.6582498550415039</v>
      </c>
      <c r="AG14" s="9"/>
      <c r="AH14" s="9"/>
      <c r="AI14" s="9"/>
      <c r="AJ14" s="9"/>
      <c r="AK14" s="9"/>
      <c r="AL14" s="9"/>
      <c r="AM14" s="9"/>
      <c r="AN14" s="9"/>
    </row>
    <row r="15" spans="1:40" ht="15">
      <c r="A15" s="14">
        <v>1887</v>
      </c>
      <c r="B15" s="35">
        <v>7331.86181640625</v>
      </c>
      <c r="C15" s="36">
        <v>1.2547239894047379E-3</v>
      </c>
      <c r="D15" s="37">
        <v>2.1128086373209953E-2</v>
      </c>
      <c r="E15" s="37">
        <v>0.1460939347743988</v>
      </c>
      <c r="F15" s="37">
        <v>0.83277797698974609</v>
      </c>
      <c r="G15" s="37">
        <v>0.48942995071411133</v>
      </c>
      <c r="H15" s="37">
        <v>0.19070613384246826</v>
      </c>
      <c r="I15" s="37">
        <v>5.8984853327274323E-2</v>
      </c>
      <c r="J15" s="38">
        <v>1.8524959683418274E-2</v>
      </c>
      <c r="K15" s="39">
        <v>0.5161290168762207</v>
      </c>
      <c r="L15" s="37">
        <v>1.7730830237269402E-2</v>
      </c>
      <c r="M15" s="37">
        <v>0.1140228807926178</v>
      </c>
      <c r="N15" s="37">
        <v>0.99347209930419922</v>
      </c>
      <c r="O15" s="40">
        <v>15.283975601196289</v>
      </c>
      <c r="P15" s="40">
        <v>84.155570983886719</v>
      </c>
      <c r="Q15" s="40">
        <v>287.34951782226562</v>
      </c>
      <c r="R15" s="40">
        <v>951.5089111328125</v>
      </c>
      <c r="S15" s="41">
        <v>62.586856842041016</v>
      </c>
      <c r="T15" s="42">
        <v>17.169746398925781</v>
      </c>
      <c r="U15" s="42">
        <v>8.3824996948242187</v>
      </c>
      <c r="V15" s="42">
        <v>3.202242374420166</v>
      </c>
      <c r="W15" s="42">
        <v>2.2661142349243164</v>
      </c>
      <c r="X15" s="42">
        <v>2.0527215003967285</v>
      </c>
      <c r="Y15" s="152">
        <v>1.9469033479690552</v>
      </c>
      <c r="AG15" s="9"/>
      <c r="AH15" s="9"/>
      <c r="AI15" s="9"/>
      <c r="AJ15" s="9"/>
      <c r="AK15" s="9"/>
      <c r="AL15" s="9"/>
      <c r="AM15" s="9"/>
      <c r="AN15" s="9"/>
    </row>
    <row r="16" spans="1:40" ht="15">
      <c r="A16" s="14">
        <v>1902</v>
      </c>
      <c r="B16" s="43">
        <v>8823.8134765625</v>
      </c>
      <c r="C16" s="44">
        <v>7.6944660395383835E-4</v>
      </c>
      <c r="D16" s="45">
        <v>1.6313608735799789E-2</v>
      </c>
      <c r="E16" s="45">
        <v>0.14316940307617188</v>
      </c>
      <c r="F16" s="45">
        <v>0.84051698446273804</v>
      </c>
      <c r="G16" s="45">
        <v>0.52361208200454712</v>
      </c>
      <c r="H16" s="45">
        <v>0.23351578414440155</v>
      </c>
      <c r="I16" s="45">
        <v>7.8331559896469116E-2</v>
      </c>
      <c r="J16" s="46">
        <v>2.1965717896819115E-2</v>
      </c>
      <c r="K16" s="47">
        <v>0.47368422150611877</v>
      </c>
      <c r="L16" s="45">
        <v>1.087964978069067E-2</v>
      </c>
      <c r="M16" s="45">
        <v>6.913110613822937E-2</v>
      </c>
      <c r="N16" s="45">
        <v>1.1054177284240723</v>
      </c>
      <c r="O16" s="48">
        <v>14.705659866333008</v>
      </c>
      <c r="P16" s="48">
        <v>91.719757080078125</v>
      </c>
      <c r="Q16" s="48">
        <v>405.81558227539062</v>
      </c>
      <c r="R16" s="48">
        <v>1282.3487548828125</v>
      </c>
      <c r="S16" s="49">
        <v>102.04888916015625</v>
      </c>
      <c r="T16" s="50">
        <v>28.458574295043945</v>
      </c>
      <c r="U16" s="50">
        <v>7.6036138534545898</v>
      </c>
      <c r="V16" s="50">
        <v>3.5606160163879395</v>
      </c>
      <c r="W16" s="50">
        <v>2.5459704399108887</v>
      </c>
      <c r="X16" s="50">
        <v>1.9302254915237427</v>
      </c>
      <c r="Y16" s="153">
        <v>1.7129286527633667</v>
      </c>
      <c r="AG16" s="9"/>
      <c r="AH16" s="9"/>
      <c r="AI16" s="9"/>
      <c r="AJ16" s="9"/>
      <c r="AK16" s="9"/>
      <c r="AL16" s="9"/>
      <c r="AM16" s="9"/>
      <c r="AN16" s="9"/>
    </row>
    <row r="17" spans="1:40" ht="15">
      <c r="A17" s="14">
        <v>1903</v>
      </c>
      <c r="B17" s="43">
        <v>9174.4189453125</v>
      </c>
      <c r="C17" s="44">
        <v>8.4686902118846774E-4</v>
      </c>
      <c r="D17" s="45">
        <v>1.6197061166167259E-2</v>
      </c>
      <c r="E17" s="45">
        <v>0.13317039608955383</v>
      </c>
      <c r="F17" s="45">
        <v>0.85063254833221436</v>
      </c>
      <c r="G17" s="45">
        <v>0.54364752769470215</v>
      </c>
      <c r="H17" s="45">
        <v>0.24411153793334961</v>
      </c>
      <c r="I17" s="45">
        <v>8.3365544676780701E-2</v>
      </c>
      <c r="J17" s="46">
        <v>2.6057511568069458E-2</v>
      </c>
      <c r="K17" s="47">
        <v>0.5</v>
      </c>
      <c r="L17" s="45">
        <v>1.1989859864115715E-2</v>
      </c>
      <c r="M17" s="45">
        <v>7.553611695766449E-2</v>
      </c>
      <c r="N17" s="45">
        <v>1.0981621742248535</v>
      </c>
      <c r="O17" s="48">
        <v>14.747092247009277</v>
      </c>
      <c r="P17" s="48">
        <v>104.85340118408203</v>
      </c>
      <c r="Q17" s="48">
        <v>409.72097778320313</v>
      </c>
      <c r="R17" s="48">
        <v>1402.6522216796875</v>
      </c>
      <c r="S17" s="49">
        <v>92.592414855957031</v>
      </c>
      <c r="T17" s="50">
        <v>26.048543930053711</v>
      </c>
      <c r="U17" s="50">
        <v>7.745964527130127</v>
      </c>
      <c r="V17" s="50">
        <v>3.6864728927612305</v>
      </c>
      <c r="W17" s="50">
        <v>2.3281223773956299</v>
      </c>
      <c r="X17" s="50">
        <v>2.0346906185150146</v>
      </c>
      <c r="Y17" s="153">
        <v>1.8577314615249634</v>
      </c>
      <c r="AG17" s="9"/>
      <c r="AH17" s="9"/>
      <c r="AI17" s="9"/>
      <c r="AJ17" s="9"/>
      <c r="AK17" s="9"/>
      <c r="AL17" s="9"/>
      <c r="AM17" s="9"/>
      <c r="AN17" s="9"/>
    </row>
    <row r="18" spans="1:40" ht="15">
      <c r="A18" s="14">
        <v>1904</v>
      </c>
      <c r="B18" s="43">
        <v>9303.712890625</v>
      </c>
      <c r="C18" s="44">
        <v>8.6521444609388709E-4</v>
      </c>
      <c r="D18" s="45">
        <v>1.5382803976535797E-2</v>
      </c>
      <c r="E18" s="45">
        <v>0.12596169114112854</v>
      </c>
      <c r="F18" s="45">
        <v>0.85865551233291626</v>
      </c>
      <c r="G18" s="45">
        <v>0.56326371431350708</v>
      </c>
      <c r="H18" s="45">
        <v>0.27034938335418701</v>
      </c>
      <c r="I18" s="45">
        <v>0.1064174622297287</v>
      </c>
      <c r="J18" s="46">
        <v>3.2327864319086075E-2</v>
      </c>
      <c r="K18" s="47">
        <v>0.5</v>
      </c>
      <c r="L18" s="45">
        <v>1.2253172695636749E-2</v>
      </c>
      <c r="M18" s="45">
        <v>7.6743558049201965E-2</v>
      </c>
      <c r="N18" s="45">
        <v>1.0638763904571533</v>
      </c>
      <c r="O18" s="48">
        <v>14.599977493286133</v>
      </c>
      <c r="P18" s="48">
        <v>97.327377319335938</v>
      </c>
      <c r="Q18" s="48">
        <v>478.63235473632812</v>
      </c>
      <c r="R18" s="48">
        <v>1779.8287353515625</v>
      </c>
      <c r="S18" s="49">
        <v>90.601005554199219</v>
      </c>
      <c r="T18" s="50">
        <v>25.659931182861328</v>
      </c>
      <c r="U18" s="50">
        <v>8.0710086822509766</v>
      </c>
      <c r="V18" s="50">
        <v>3.8579766750335693</v>
      </c>
      <c r="W18" s="50">
        <v>2.7777318954467773</v>
      </c>
      <c r="X18" s="50">
        <v>2.223365306854248</v>
      </c>
      <c r="Y18" s="153">
        <v>1.8163468837738037</v>
      </c>
      <c r="AG18" s="9"/>
      <c r="AH18" s="9"/>
      <c r="AI18" s="9"/>
      <c r="AJ18" s="9"/>
      <c r="AK18" s="9"/>
      <c r="AL18" s="9"/>
      <c r="AM18" s="9"/>
      <c r="AN18" s="9"/>
    </row>
    <row r="19" spans="1:40" ht="15">
      <c r="A19" s="14">
        <v>1905</v>
      </c>
      <c r="B19" s="43">
        <v>9163.0263671875</v>
      </c>
      <c r="C19" s="44">
        <v>9.0478046331554651E-4</v>
      </c>
      <c r="D19" s="45">
        <v>1.5276556834578514E-2</v>
      </c>
      <c r="E19" s="45">
        <v>0.12458985298871994</v>
      </c>
      <c r="F19" s="45">
        <v>0.8601335883140564</v>
      </c>
      <c r="G19" s="45">
        <v>0.56903207302093506</v>
      </c>
      <c r="H19" s="45">
        <v>0.27256673574447632</v>
      </c>
      <c r="I19" s="45">
        <v>0.10381550341844559</v>
      </c>
      <c r="J19" s="46">
        <v>3.1368926167488098E-2</v>
      </c>
      <c r="K19" s="47">
        <v>0.52173912525177002</v>
      </c>
      <c r="L19" s="45">
        <v>1.2768707238137722E-2</v>
      </c>
      <c r="M19" s="45">
        <v>7.9995401203632355E-2</v>
      </c>
      <c r="N19" s="45">
        <v>1.0456151962280273</v>
      </c>
      <c r="O19" s="48">
        <v>14.45232105255127</v>
      </c>
      <c r="P19" s="48">
        <v>99.73876953125</v>
      </c>
      <c r="Q19" s="48">
        <v>478.73004150390625</v>
      </c>
      <c r="R19" s="48">
        <v>1757.128662109375</v>
      </c>
      <c r="S19" s="49">
        <v>86.939559936523438</v>
      </c>
      <c r="T19" s="50">
        <v>24.619501113891602</v>
      </c>
      <c r="U19" s="50">
        <v>8.226099967956543</v>
      </c>
      <c r="V19" s="50">
        <v>3.9373054504394531</v>
      </c>
      <c r="W19" s="50">
        <v>2.7328062057495117</v>
      </c>
      <c r="X19" s="50">
        <v>2.1685605049133301</v>
      </c>
      <c r="Y19" s="153">
        <v>1.7852379083633423</v>
      </c>
      <c r="AG19" s="9"/>
      <c r="AH19" s="9"/>
      <c r="AI19" s="9"/>
      <c r="AJ19" s="9"/>
      <c r="AK19" s="9"/>
      <c r="AL19" s="9"/>
      <c r="AM19" s="9"/>
      <c r="AN19" s="9"/>
    </row>
    <row r="20" spans="1:40" ht="15">
      <c r="A20" s="14">
        <v>1907</v>
      </c>
      <c r="B20" s="43">
        <v>9570.80078125</v>
      </c>
      <c r="C20" s="44">
        <v>9.7906228620558977E-4</v>
      </c>
      <c r="D20" s="45">
        <v>1.5585123561322689E-2</v>
      </c>
      <c r="E20" s="45">
        <v>0.1345905065536499</v>
      </c>
      <c r="F20" s="45">
        <v>0.84982436895370483</v>
      </c>
      <c r="G20" s="45">
        <v>0.54416239261627197</v>
      </c>
      <c r="H20" s="45">
        <v>0.24286583065986633</v>
      </c>
      <c r="I20" s="45">
        <v>8.4085002541542053E-2</v>
      </c>
      <c r="J20" s="46">
        <v>2.3214880377054214E-2</v>
      </c>
      <c r="K20" s="47">
        <v>0.5</v>
      </c>
      <c r="L20" s="45">
        <v>1.3791949488222599E-2</v>
      </c>
      <c r="M20" s="45">
        <v>8.7349012494087219E-2</v>
      </c>
      <c r="N20" s="45">
        <v>1.1169389486312866</v>
      </c>
      <c r="O20" s="48">
        <v>14.879945755004883</v>
      </c>
      <c r="P20" s="48">
        <v>102.73236846923828</v>
      </c>
      <c r="Q20" s="48">
        <v>422.52035522460937</v>
      </c>
      <c r="R20" s="48">
        <v>1182.2366943359375</v>
      </c>
      <c r="S20" s="49">
        <v>80.483421325683594</v>
      </c>
      <c r="T20" s="50">
        <v>22.539806365966797</v>
      </c>
      <c r="U20" s="50">
        <v>7.6085124015808105</v>
      </c>
      <c r="V20" s="50">
        <v>3.6570184230804443</v>
      </c>
      <c r="W20" s="50">
        <v>2.3640635013580322</v>
      </c>
      <c r="X20" s="50">
        <v>1.990081787109375</v>
      </c>
      <c r="Y20" s="153">
        <v>1.9636406898498535</v>
      </c>
      <c r="AG20" s="9"/>
      <c r="AH20" s="9"/>
      <c r="AI20" s="9"/>
      <c r="AJ20" s="9"/>
      <c r="AK20" s="9"/>
      <c r="AL20" s="9"/>
      <c r="AM20" s="9"/>
      <c r="AN20" s="9"/>
    </row>
    <row r="21" spans="1:40" ht="15">
      <c r="A21" s="14">
        <v>1909</v>
      </c>
      <c r="B21" s="43">
        <v>10027.380859375</v>
      </c>
      <c r="C21" s="44">
        <v>9.9922693334519863E-4</v>
      </c>
      <c r="D21" s="45">
        <v>1.6379078850150108E-2</v>
      </c>
      <c r="E21" s="45">
        <v>0.13257299363613129</v>
      </c>
      <c r="F21" s="45">
        <v>0.85104793310165405</v>
      </c>
      <c r="G21" s="45">
        <v>0.55371111631393433</v>
      </c>
      <c r="H21" s="45">
        <v>0.25743114948272705</v>
      </c>
      <c r="I21" s="45">
        <v>8.8918007910251617E-2</v>
      </c>
      <c r="J21" s="46">
        <v>2.1612539887428284E-2</v>
      </c>
      <c r="K21" s="47">
        <v>0.5</v>
      </c>
      <c r="L21" s="45">
        <v>1.4161225408315659E-2</v>
      </c>
      <c r="M21" s="45">
        <v>8.8856704533100128E-2</v>
      </c>
      <c r="N21" s="45">
        <v>1.1052737236022949</v>
      </c>
      <c r="O21" s="48">
        <v>14.671328544616699</v>
      </c>
      <c r="P21" s="48">
        <v>103.11216735839844</v>
      </c>
      <c r="Q21" s="48">
        <v>519.9051513671875</v>
      </c>
      <c r="R21" s="48">
        <v>1395.19580078125</v>
      </c>
      <c r="S21" s="49">
        <v>78.383110046386719</v>
      </c>
      <c r="T21" s="50">
        <v>22.139488220214844</v>
      </c>
      <c r="U21" s="50">
        <v>7.6998844146728516</v>
      </c>
      <c r="V21" s="50">
        <v>3.7741036415100098</v>
      </c>
      <c r="W21" s="50">
        <v>2.4966127872467041</v>
      </c>
      <c r="X21" s="50">
        <v>1.7102736234664917</v>
      </c>
      <c r="Y21" s="153">
        <v>1.5490684509277344</v>
      </c>
      <c r="AG21" s="9"/>
      <c r="AH21" s="9"/>
      <c r="AI21" s="9"/>
      <c r="AJ21" s="9"/>
      <c r="AK21" s="9"/>
      <c r="AL21" s="9"/>
      <c r="AM21" s="9"/>
      <c r="AN21" s="9"/>
    </row>
    <row r="22" spans="1:40" ht="15">
      <c r="A22" s="14">
        <v>1910</v>
      </c>
      <c r="B22" s="43">
        <v>10628.6552734375</v>
      </c>
      <c r="C22" s="44">
        <v>1.0406621731817722E-3</v>
      </c>
      <c r="D22" s="45">
        <v>1.624000072479248E-2</v>
      </c>
      <c r="E22" s="45">
        <v>0.13649231195449829</v>
      </c>
      <c r="F22" s="45">
        <v>0.84726768732070923</v>
      </c>
      <c r="G22" s="45">
        <v>0.54022610187530518</v>
      </c>
      <c r="H22" s="45">
        <v>0.23883354663848877</v>
      </c>
      <c r="I22" s="45">
        <v>8.6797960102558136E-2</v>
      </c>
      <c r="J22" s="46">
        <v>2.6031579822301865E-2</v>
      </c>
      <c r="K22" s="47">
        <v>0.5161290168762207</v>
      </c>
      <c r="L22" s="45">
        <v>1.4677303843200207E-2</v>
      </c>
      <c r="M22" s="45">
        <v>9.295625239610672E-2</v>
      </c>
      <c r="N22" s="45">
        <v>1.1046552658081055</v>
      </c>
      <c r="O22" s="48">
        <v>14.861052513122559</v>
      </c>
      <c r="P22" s="48">
        <v>104.21271514892578</v>
      </c>
      <c r="Q22" s="48">
        <v>418.10238647460938</v>
      </c>
      <c r="R22" s="48">
        <v>1391.262451171875</v>
      </c>
      <c r="S22" s="49">
        <v>75.623893737792969</v>
      </c>
      <c r="T22" s="50">
        <v>21.166084289550781</v>
      </c>
      <c r="U22" s="50">
        <v>7.6699738502502441</v>
      </c>
      <c r="V22" s="50">
        <v>3.6351807117462158</v>
      </c>
      <c r="W22" s="50">
        <v>2.2917890548706055</v>
      </c>
      <c r="X22" s="50">
        <v>2.0759978294372559</v>
      </c>
      <c r="Y22" s="153">
        <v>1.8710761070251465</v>
      </c>
      <c r="AG22" s="9"/>
      <c r="AH22" s="9"/>
      <c r="AI22" s="9"/>
      <c r="AJ22" s="9"/>
      <c r="AK22" s="9"/>
      <c r="AL22" s="9"/>
      <c r="AM22" s="9"/>
      <c r="AN22" s="9"/>
    </row>
    <row r="23" spans="1:40" ht="15">
      <c r="A23" s="14">
        <v>1911</v>
      </c>
      <c r="B23" s="43">
        <v>10988.6279296875</v>
      </c>
      <c r="C23" s="44">
        <v>1.0292779188603163E-3</v>
      </c>
      <c r="D23" s="45">
        <v>1.6292411834001541E-2</v>
      </c>
      <c r="E23" s="45">
        <v>0.1293475478887558</v>
      </c>
      <c r="F23" s="45">
        <v>0.85436004400253296</v>
      </c>
      <c r="G23" s="45">
        <v>0.55407136678695679</v>
      </c>
      <c r="H23" s="45">
        <v>0.25366559624671936</v>
      </c>
      <c r="I23" s="45">
        <v>8.9681603014469147E-2</v>
      </c>
      <c r="J23" s="46">
        <v>2.7133144438266754E-2</v>
      </c>
      <c r="K23" s="47">
        <v>0.46875</v>
      </c>
      <c r="L23" s="45">
        <v>1.4560507610440254E-2</v>
      </c>
      <c r="M23" s="45">
        <v>9.1367185115814209E-2</v>
      </c>
      <c r="N23" s="45">
        <v>1.0904910564422607</v>
      </c>
      <c r="O23" s="48">
        <v>14.669528961181641</v>
      </c>
      <c r="P23" s="48">
        <v>102.57540893554687</v>
      </c>
      <c r="Q23" s="48">
        <v>446.87872314453125</v>
      </c>
      <c r="R23" s="48">
        <v>1504.839111328125</v>
      </c>
      <c r="S23" s="49">
        <v>76.231369018554688</v>
      </c>
      <c r="T23" s="50">
        <v>21.533061981201172</v>
      </c>
      <c r="U23" s="50">
        <v>7.8346362113952637</v>
      </c>
      <c r="V23" s="50">
        <v>3.7770223617553711</v>
      </c>
      <c r="W23" s="50">
        <v>2.4729669094085693</v>
      </c>
      <c r="X23" s="50">
        <v>2.0068442821502686</v>
      </c>
      <c r="Y23" s="153">
        <v>1.803059458732605</v>
      </c>
      <c r="AG23" s="9"/>
      <c r="AH23" s="9"/>
      <c r="AI23" s="9"/>
      <c r="AJ23" s="9"/>
      <c r="AK23" s="9"/>
      <c r="AL23" s="9"/>
      <c r="AM23" s="9"/>
      <c r="AN23" s="9"/>
    </row>
    <row r="24" spans="1:40" ht="15">
      <c r="A24" s="14">
        <v>1912</v>
      </c>
      <c r="B24" s="43">
        <v>10923.70703125</v>
      </c>
      <c r="C24" s="44">
        <v>9.9520140793174505E-4</v>
      </c>
      <c r="D24" s="45">
        <v>1.5520465560257435E-2</v>
      </c>
      <c r="E24" s="45">
        <v>0.13202671706676483</v>
      </c>
      <c r="F24" s="45">
        <v>0.85245281457901001</v>
      </c>
      <c r="G24" s="45">
        <v>0.55299860239028931</v>
      </c>
      <c r="H24" s="45">
        <v>0.26410254836082458</v>
      </c>
      <c r="I24" s="45">
        <v>0.10073389858007431</v>
      </c>
      <c r="J24" s="46">
        <v>2.9681963846087456E-2</v>
      </c>
      <c r="K24" s="47">
        <v>0.5</v>
      </c>
      <c r="L24" s="45">
        <v>1.4097778126597404E-2</v>
      </c>
      <c r="M24" s="45">
        <v>8.8706150650978088E-2</v>
      </c>
      <c r="N24" s="45">
        <v>1.0939509868621826</v>
      </c>
      <c r="O24" s="48">
        <v>14.126156806945801</v>
      </c>
      <c r="P24" s="48">
        <v>99.637969970703125</v>
      </c>
      <c r="Q24" s="48">
        <v>467.83761596679687</v>
      </c>
      <c r="R24" s="48">
        <v>1822.568603515625</v>
      </c>
      <c r="S24" s="49">
        <v>78.736190795898438</v>
      </c>
      <c r="T24" s="50">
        <v>22.196420669555664</v>
      </c>
      <c r="U24" s="50">
        <v>7.7924222946166992</v>
      </c>
      <c r="V24" s="50">
        <v>3.9147138595581055</v>
      </c>
      <c r="W24" s="50">
        <v>2.6506214141845703</v>
      </c>
      <c r="X24" s="50">
        <v>2.1531808376312256</v>
      </c>
      <c r="Y24" s="153">
        <v>1.6285786628723145</v>
      </c>
      <c r="AG24" s="9"/>
      <c r="AH24" s="9"/>
      <c r="AI24" s="9"/>
      <c r="AJ24" s="9"/>
      <c r="AK24" s="9"/>
      <c r="AL24" s="9"/>
      <c r="AM24" s="9"/>
      <c r="AN24" s="9"/>
    </row>
    <row r="25" spans="1:40" ht="15">
      <c r="A25" s="14">
        <v>1913</v>
      </c>
      <c r="B25" s="43">
        <v>11198.767578125</v>
      </c>
      <c r="C25" s="44">
        <v>1.0920739732682705E-3</v>
      </c>
      <c r="D25" s="45">
        <v>1.6150720417499542E-2</v>
      </c>
      <c r="E25" s="45">
        <v>0.1348191499710083</v>
      </c>
      <c r="F25" s="45">
        <v>0.84903013706207275</v>
      </c>
      <c r="G25" s="45">
        <v>0.54561007022857666</v>
      </c>
      <c r="H25" s="45">
        <v>0.2596224844455719</v>
      </c>
      <c r="I25" s="45">
        <v>0.10281990468502045</v>
      </c>
      <c r="J25" s="46">
        <v>3.0646264553070068E-2</v>
      </c>
      <c r="K25" s="47">
        <v>0.5</v>
      </c>
      <c r="L25" s="45">
        <v>1.5448128804564476E-2</v>
      </c>
      <c r="M25" s="45">
        <v>9.7689323127269745E-2</v>
      </c>
      <c r="N25" s="45">
        <v>1.1063717603683472</v>
      </c>
      <c r="O25" s="48">
        <v>14.342827796936035</v>
      </c>
      <c r="P25" s="48">
        <v>98.979820251464844</v>
      </c>
      <c r="Q25" s="48">
        <v>451.17474365234375</v>
      </c>
      <c r="R25" s="48">
        <v>1882.342529296875</v>
      </c>
      <c r="S25" s="49">
        <v>71.84674072265625</v>
      </c>
      <c r="T25" s="50">
        <v>20.142412185668945</v>
      </c>
      <c r="U25" s="50">
        <v>7.6740045547485352</v>
      </c>
      <c r="V25" s="50">
        <v>3.8040621280670166</v>
      </c>
      <c r="W25" s="50">
        <v>2.6229839324951172</v>
      </c>
      <c r="X25" s="50">
        <v>2.2789375782012939</v>
      </c>
      <c r="Y25" s="153">
        <v>1.6280919313430786</v>
      </c>
      <c r="AG25" s="9"/>
      <c r="AH25" s="9"/>
      <c r="AI25" s="9"/>
      <c r="AJ25" s="9"/>
      <c r="AK25" s="9"/>
      <c r="AL25" s="9"/>
      <c r="AM25" s="9"/>
      <c r="AN25" s="9"/>
    </row>
    <row r="26" spans="1:40" ht="15">
      <c r="A26" s="14">
        <f>A25+1</f>
        <v>1914</v>
      </c>
      <c r="B26" s="43">
        <v>10493.7958984375</v>
      </c>
      <c r="C26" s="44">
        <v>1.093065831810236E-3</v>
      </c>
      <c r="D26" s="45">
        <v>1.6144769266247749E-2</v>
      </c>
      <c r="E26" s="45">
        <v>0.13478152453899384</v>
      </c>
      <c r="F26" s="45">
        <v>0.84907370805740356</v>
      </c>
      <c r="G26" s="45">
        <v>0.54563915729522705</v>
      </c>
      <c r="H26" s="45">
        <v>0.25963607430458069</v>
      </c>
      <c r="I26" s="45">
        <v>0.10282530635595322</v>
      </c>
      <c r="J26" s="46">
        <v>3.0647872015833855E-2</v>
      </c>
      <c r="K26" s="47">
        <v>0.5</v>
      </c>
      <c r="L26" s="45">
        <v>1.543769333511591E-2</v>
      </c>
      <c r="M26" s="45">
        <v>9.7676761448383331E-2</v>
      </c>
      <c r="N26" s="45">
        <v>1.1063679456710815</v>
      </c>
      <c r="O26" s="48">
        <v>14.343523025512695</v>
      </c>
      <c r="P26" s="48">
        <v>98.984962463378906</v>
      </c>
      <c r="Q26" s="48">
        <v>451.19830322265625</v>
      </c>
      <c r="R26" s="48">
        <v>1882.4412841796875</v>
      </c>
      <c r="S26" s="49">
        <v>71.895233154296875</v>
      </c>
      <c r="T26" s="50">
        <v>20.145124435424805</v>
      </c>
      <c r="U26" s="50">
        <v>7.6744241714477539</v>
      </c>
      <c r="V26" s="50">
        <v>3.8040807247161865</v>
      </c>
      <c r="W26" s="50">
        <v>2.6229851245880127</v>
      </c>
      <c r="X26" s="50">
        <v>2.2789382934570313</v>
      </c>
      <c r="Y26" s="153">
        <v>1.6280919313430786</v>
      </c>
      <c r="AG26" s="9"/>
      <c r="AH26" s="9"/>
      <c r="AI26" s="9"/>
      <c r="AJ26" s="9"/>
      <c r="AK26" s="9"/>
      <c r="AL26" s="9"/>
      <c r="AM26" s="9"/>
      <c r="AN26" s="9"/>
    </row>
    <row r="27" spans="1:40" ht="15">
      <c r="A27" s="14">
        <f t="shared" ref="A27:A36" si="0">A26+1</f>
        <v>1915</v>
      </c>
      <c r="B27" s="43">
        <v>11951.5029296875</v>
      </c>
      <c r="C27" s="44">
        <v>1.1655584676191211E-3</v>
      </c>
      <c r="D27" s="45">
        <v>1.7246458679437637E-2</v>
      </c>
      <c r="E27" s="45">
        <v>0.13932481408119202</v>
      </c>
      <c r="F27" s="45">
        <v>0.84342873096466064</v>
      </c>
      <c r="G27" s="45">
        <v>0.54002082347869873</v>
      </c>
      <c r="H27" s="45">
        <v>0.25696295499801636</v>
      </c>
      <c r="I27" s="45">
        <v>0.10176664590835571</v>
      </c>
      <c r="J27" s="46">
        <v>3.0332332476973534E-2</v>
      </c>
      <c r="K27" s="47">
        <v>0.5</v>
      </c>
      <c r="L27" s="45">
        <v>1.6483282670378685E-2</v>
      </c>
      <c r="M27" s="45">
        <v>0.10433834046125412</v>
      </c>
      <c r="N27" s="45">
        <v>1.1260508298873901</v>
      </c>
      <c r="O27" s="48">
        <v>14.196039199829102</v>
      </c>
      <c r="P27" s="48">
        <v>97.96600341796875</v>
      </c>
      <c r="Q27" s="48">
        <v>446.55294799804687</v>
      </c>
      <c r="R27" s="48">
        <v>1863.06005859375</v>
      </c>
      <c r="S27" s="49">
        <v>67.329795837402344</v>
      </c>
      <c r="T27" s="50">
        <v>18.837821960449219</v>
      </c>
      <c r="U27" s="50">
        <v>7.490147590637207</v>
      </c>
      <c r="V27" s="50">
        <v>3.8040246963500977</v>
      </c>
      <c r="W27" s="50">
        <v>2.6229808330535889</v>
      </c>
      <c r="X27" s="50">
        <v>2.2789380550384521</v>
      </c>
      <c r="Y27" s="153">
        <v>1.6280920505523682</v>
      </c>
      <c r="AG27" s="9"/>
      <c r="AH27" s="9"/>
      <c r="AI27" s="9"/>
      <c r="AJ27" s="9"/>
      <c r="AK27" s="9"/>
      <c r="AL27" s="9"/>
      <c r="AM27" s="9"/>
      <c r="AN27" s="9"/>
    </row>
    <row r="28" spans="1:40" ht="15">
      <c r="A28" s="14">
        <f t="shared" si="0"/>
        <v>1916</v>
      </c>
      <c r="B28" s="43">
        <v>12642.7109375</v>
      </c>
      <c r="C28" s="44">
        <v>1.1295108124613762E-3</v>
      </c>
      <c r="D28" s="45">
        <v>1.6691157594323158E-2</v>
      </c>
      <c r="E28" s="45">
        <v>0.14027218520641327</v>
      </c>
      <c r="F28" s="45">
        <v>0.84303665161132813</v>
      </c>
      <c r="G28" s="45">
        <v>0.53761017322540283</v>
      </c>
      <c r="H28" s="45">
        <v>0.25581571459770203</v>
      </c>
      <c r="I28" s="45">
        <v>0.1013123095035553</v>
      </c>
      <c r="J28" s="46">
        <v>3.0196912586688995E-2</v>
      </c>
      <c r="K28" s="47">
        <v>0.5128205418586731</v>
      </c>
      <c r="L28" s="45">
        <v>1.5977585688233376E-2</v>
      </c>
      <c r="M28" s="45">
        <v>0.10092771798372269</v>
      </c>
      <c r="N28" s="45">
        <v>1.1547365188598633</v>
      </c>
      <c r="O28" s="48">
        <v>14.132491111755371</v>
      </c>
      <c r="P28" s="48">
        <v>97.528450012207031</v>
      </c>
      <c r="Q28" s="48">
        <v>444.559326171875</v>
      </c>
      <c r="R28" s="48">
        <v>1854.742431640625</v>
      </c>
      <c r="S28" s="49">
        <v>69.46331787109375</v>
      </c>
      <c r="T28" s="50">
        <v>19.485406875610352</v>
      </c>
      <c r="U28" s="50">
        <v>7.3006839752197266</v>
      </c>
      <c r="V28" s="50">
        <v>3.8040721416473389</v>
      </c>
      <c r="W28" s="50">
        <v>2.6229856014251709</v>
      </c>
      <c r="X28" s="50">
        <v>2.278937816619873</v>
      </c>
      <c r="Y28" s="153">
        <v>1.6280920505523682</v>
      </c>
      <c r="AG28" s="9"/>
      <c r="AH28" s="9"/>
      <c r="AI28" s="9"/>
      <c r="AJ28" s="9"/>
      <c r="AK28" s="9"/>
      <c r="AL28" s="9"/>
      <c r="AM28" s="9"/>
      <c r="AN28" s="9"/>
    </row>
    <row r="29" spans="1:40" ht="15">
      <c r="A29" s="14">
        <f t="shared" si="0"/>
        <v>1917</v>
      </c>
      <c r="B29" s="43">
        <v>14059.8779296875</v>
      </c>
      <c r="C29" s="44">
        <v>1.095245941542089E-3</v>
      </c>
      <c r="D29" s="45">
        <v>1.6224205493927002E-2</v>
      </c>
      <c r="E29" s="45">
        <v>0.14152389764785767</v>
      </c>
      <c r="F29" s="45">
        <v>0.84225189685821533</v>
      </c>
      <c r="G29" s="45">
        <v>0.5348658561706543</v>
      </c>
      <c r="H29" s="45">
        <v>0.25450986623764038</v>
      </c>
      <c r="I29" s="45">
        <v>0.10079514980316162</v>
      </c>
      <c r="J29" s="46">
        <v>3.004276379942894E-2</v>
      </c>
      <c r="K29" s="47">
        <v>0.5</v>
      </c>
      <c r="L29" s="45">
        <v>1.5505113638937473E-2</v>
      </c>
      <c r="M29" s="45">
        <v>9.8151631653308868E-2</v>
      </c>
      <c r="N29" s="45">
        <v>1.1840074062347412</v>
      </c>
      <c r="O29" s="48">
        <v>14.06043529510498</v>
      </c>
      <c r="P29" s="48">
        <v>97.030715942382813</v>
      </c>
      <c r="Q29" s="48">
        <v>442.28997802734375</v>
      </c>
      <c r="R29" s="48">
        <v>1845.274658203125</v>
      </c>
      <c r="S29" s="49">
        <v>71.58245849609375</v>
      </c>
      <c r="T29" s="50">
        <v>20.046039581298828</v>
      </c>
      <c r="U29" s="50">
        <v>7.1135692596435547</v>
      </c>
      <c r="V29" s="50">
        <v>3.8040492534637451</v>
      </c>
      <c r="W29" s="50">
        <v>2.6229825019836426</v>
      </c>
      <c r="X29" s="50">
        <v>2.2789380550384521</v>
      </c>
      <c r="Y29" s="153">
        <v>1.6280918121337891</v>
      </c>
      <c r="AG29" s="9"/>
      <c r="AH29" s="9"/>
      <c r="AI29" s="9"/>
      <c r="AJ29" s="9"/>
      <c r="AK29" s="9"/>
      <c r="AL29" s="9"/>
      <c r="AM29" s="9"/>
      <c r="AN29" s="9"/>
    </row>
    <row r="30" spans="1:40" ht="15">
      <c r="A30" s="14">
        <f t="shared" si="0"/>
        <v>1918</v>
      </c>
      <c r="B30" s="43">
        <v>16668.37109375</v>
      </c>
      <c r="C30" s="44">
        <v>1.0833813576027751E-3</v>
      </c>
      <c r="D30" s="45">
        <v>1.6045195981860161E-2</v>
      </c>
      <c r="E30" s="45">
        <v>0.14554150402545929</v>
      </c>
      <c r="F30" s="45">
        <v>0.8384132981300354</v>
      </c>
      <c r="G30" s="45">
        <v>0.52808487415313721</v>
      </c>
      <c r="H30" s="45">
        <v>0.251283198595047</v>
      </c>
      <c r="I30" s="45">
        <v>9.9517263472080231E-2</v>
      </c>
      <c r="J30" s="46">
        <v>2.9661882668733597E-2</v>
      </c>
      <c r="K30" s="47">
        <v>0.49019607901573181</v>
      </c>
      <c r="L30" s="45">
        <v>1.5298435464501381E-2</v>
      </c>
      <c r="M30" s="45">
        <v>9.7070075571537018E-2</v>
      </c>
      <c r="N30" s="45">
        <v>1.2374933958053589</v>
      </c>
      <c r="O30" s="48">
        <v>13.882100105285645</v>
      </c>
      <c r="P30" s="48">
        <v>95.800544738769531</v>
      </c>
      <c r="Q30" s="48">
        <v>436.68255615234375</v>
      </c>
      <c r="R30" s="48">
        <v>1821.8802490234375</v>
      </c>
      <c r="S30" s="49">
        <v>72.550384521484375</v>
      </c>
      <c r="T30" s="50">
        <v>20.273082733154297</v>
      </c>
      <c r="U30" s="50">
        <v>6.7750930786132813</v>
      </c>
      <c r="V30" s="50">
        <v>3.8040702342987061</v>
      </c>
      <c r="W30" s="50">
        <v>2.6229832172393799</v>
      </c>
      <c r="X30" s="50">
        <v>2.2789382934570313</v>
      </c>
      <c r="Y30" s="153">
        <v>1.6280918121337891</v>
      </c>
      <c r="AG30" s="9"/>
      <c r="AH30" s="9"/>
      <c r="AI30" s="9"/>
      <c r="AJ30" s="9"/>
      <c r="AK30" s="9"/>
      <c r="AL30" s="9"/>
      <c r="AM30" s="9"/>
      <c r="AN30" s="9"/>
    </row>
    <row r="31" spans="1:40" ht="15">
      <c r="A31" s="14">
        <f t="shared" si="0"/>
        <v>1919</v>
      </c>
      <c r="B31" s="43">
        <v>19452.5390625</v>
      </c>
      <c r="C31" s="44">
        <v>1.0876532178372145E-3</v>
      </c>
      <c r="D31" s="45">
        <v>1.6092853620648384E-2</v>
      </c>
      <c r="E31" s="45">
        <v>0.15056590735912323</v>
      </c>
      <c r="F31" s="45">
        <v>0.83334124088287354</v>
      </c>
      <c r="G31" s="45">
        <v>0.52001339197158813</v>
      </c>
      <c r="H31" s="45">
        <v>0.24744248390197754</v>
      </c>
      <c r="I31" s="45">
        <v>9.799620509147644E-2</v>
      </c>
      <c r="J31" s="46">
        <v>2.920852042734623E-2</v>
      </c>
      <c r="K31" s="47">
        <v>0.49152541160583496</v>
      </c>
      <c r="L31" s="45">
        <v>1.5370744280517101E-2</v>
      </c>
      <c r="M31" s="45">
        <v>9.7365178167819977E-2</v>
      </c>
      <c r="N31" s="45">
        <v>1.2960776090621948</v>
      </c>
      <c r="O31" s="48">
        <v>13.669989585876465</v>
      </c>
      <c r="P31" s="48">
        <v>94.336273193359375</v>
      </c>
      <c r="Q31" s="48">
        <v>430.00808715820312</v>
      </c>
      <c r="R31" s="48">
        <v>1794.0338134765625</v>
      </c>
      <c r="S31" s="49">
        <v>72.208778381347656</v>
      </c>
      <c r="T31" s="50">
        <v>20.210657119750977</v>
      </c>
      <c r="U31" s="50">
        <v>6.4297170639038086</v>
      </c>
      <c r="V31" s="50">
        <v>3.804051399230957</v>
      </c>
      <c r="W31" s="50">
        <v>2.622983455657959</v>
      </c>
      <c r="X31" s="50">
        <v>2.2789387702941895</v>
      </c>
      <c r="Y31" s="153">
        <v>1.6280920505523682</v>
      </c>
      <c r="AG31" s="9"/>
      <c r="AH31" s="9"/>
      <c r="AI31" s="9"/>
      <c r="AJ31" s="9"/>
      <c r="AK31" s="9"/>
      <c r="AL31" s="9"/>
      <c r="AM31" s="9"/>
      <c r="AN31" s="9"/>
    </row>
    <row r="32" spans="1:40" ht="15">
      <c r="A32" s="14">
        <f t="shared" si="0"/>
        <v>1920</v>
      </c>
      <c r="B32" s="43">
        <v>25357.513671875</v>
      </c>
      <c r="C32" s="44">
        <v>1.1179271386936307E-3</v>
      </c>
      <c r="D32" s="45">
        <v>1.6542648896574974E-2</v>
      </c>
      <c r="E32" s="45">
        <v>0.16052523255348206</v>
      </c>
      <c r="F32" s="45">
        <v>0.82293212413787842</v>
      </c>
      <c r="G32" s="45">
        <v>0.50458508729934692</v>
      </c>
      <c r="H32" s="45">
        <v>0.24010114371776581</v>
      </c>
      <c r="I32" s="45">
        <v>9.5088765025138855E-2</v>
      </c>
      <c r="J32" s="46">
        <v>2.8341934084892273E-2</v>
      </c>
      <c r="K32" s="47">
        <v>0.5</v>
      </c>
      <c r="L32" s="45">
        <v>1.5813853591680527E-2</v>
      </c>
      <c r="M32" s="45">
        <v>0.10004924237728119</v>
      </c>
      <c r="N32" s="45">
        <v>1.4008470773696899</v>
      </c>
      <c r="O32" s="48">
        <v>13.264352798461914</v>
      </c>
      <c r="P32" s="48">
        <v>91.537406921386719</v>
      </c>
      <c r="Q32" s="48">
        <v>417.25021362304687</v>
      </c>
      <c r="R32" s="48">
        <v>1740.8067626953125</v>
      </c>
      <c r="S32" s="49">
        <v>70.183334350585938</v>
      </c>
      <c r="T32" s="50">
        <v>19.659465789794922</v>
      </c>
      <c r="U32" s="50">
        <v>5.8745317459106445</v>
      </c>
      <c r="V32" s="50">
        <v>3.8040688037872314</v>
      </c>
      <c r="W32" s="50">
        <v>2.6229839324951172</v>
      </c>
      <c r="X32" s="50">
        <v>2.2789385318756104</v>
      </c>
      <c r="Y32" s="153">
        <v>1.6280918121337891</v>
      </c>
      <c r="AG32" s="9"/>
      <c r="AH32" s="9"/>
      <c r="AI32" s="9"/>
      <c r="AJ32" s="9"/>
      <c r="AK32" s="9"/>
      <c r="AL32" s="9"/>
      <c r="AM32" s="9"/>
      <c r="AN32" s="9"/>
    </row>
    <row r="33" spans="1:40" ht="15">
      <c r="A33" s="14">
        <f t="shared" si="0"/>
        <v>1921</v>
      </c>
      <c r="B33" s="43">
        <v>23335.84765625</v>
      </c>
      <c r="C33" s="44">
        <v>1.1420616647228599E-3</v>
      </c>
      <c r="D33" s="45">
        <v>1.6888247802853584E-2</v>
      </c>
      <c r="E33" s="45">
        <v>0.16741587221622467</v>
      </c>
      <c r="F33" s="45">
        <v>0.81569588184356689</v>
      </c>
      <c r="G33" s="45">
        <v>0.49396041035652161</v>
      </c>
      <c r="H33" s="45">
        <v>0.23504546284675598</v>
      </c>
      <c r="I33" s="45">
        <v>9.3086540699005127E-2</v>
      </c>
      <c r="J33" s="46">
        <v>2.7745157480239868E-2</v>
      </c>
      <c r="K33" s="47">
        <v>0.5</v>
      </c>
      <c r="L33" s="45">
        <v>1.615540124475956E-2</v>
      </c>
      <c r="M33" s="45">
        <v>0.10216041654348373</v>
      </c>
      <c r="N33" s="45">
        <v>1.4723271131515503</v>
      </c>
      <c r="O33" s="48">
        <v>12.985043525695801</v>
      </c>
      <c r="P33" s="48">
        <v>89.6099853515625</v>
      </c>
      <c r="Q33" s="48">
        <v>408.46444702148437</v>
      </c>
      <c r="R33" s="48">
        <v>1704.15185546875</v>
      </c>
      <c r="S33" s="49">
        <v>68.697898864746094</v>
      </c>
      <c r="T33" s="50">
        <v>19.246431350708008</v>
      </c>
      <c r="U33" s="50">
        <v>5.5401811599731445</v>
      </c>
      <c r="V33" s="50">
        <v>3.8040721416473389</v>
      </c>
      <c r="W33" s="50">
        <v>2.6229827404022217</v>
      </c>
      <c r="X33" s="50">
        <v>2.2789387702941895</v>
      </c>
      <c r="Y33" s="153">
        <v>1.6280918121337891</v>
      </c>
      <c r="AG33" s="9"/>
      <c r="AH33" s="9"/>
      <c r="AI33" s="9"/>
      <c r="AJ33" s="9"/>
      <c r="AK33" s="9"/>
      <c r="AL33" s="9"/>
      <c r="AM33" s="9"/>
      <c r="AN33" s="9"/>
    </row>
    <row r="34" spans="1:40" ht="15">
      <c r="A34" s="14">
        <f t="shared" si="0"/>
        <v>1922</v>
      </c>
      <c r="B34" s="43">
        <v>22667.130859375</v>
      </c>
      <c r="C34" s="44">
        <v>1.1531445197761059E-3</v>
      </c>
      <c r="D34" s="45">
        <v>1.7062582075595856E-2</v>
      </c>
      <c r="E34" s="45">
        <v>0.17336568236351013</v>
      </c>
      <c r="F34" s="45">
        <v>0.80957174301147461</v>
      </c>
      <c r="G34" s="45">
        <v>0.48459905385971069</v>
      </c>
      <c r="H34" s="45">
        <v>0.23059099912643433</v>
      </c>
      <c r="I34" s="45">
        <v>9.13223996758461E-2</v>
      </c>
      <c r="J34" s="46">
        <v>2.7219338342547417E-2</v>
      </c>
      <c r="K34" s="47">
        <v>0.49315068125724792</v>
      </c>
      <c r="L34" s="45">
        <v>1.6323195770382881E-2</v>
      </c>
      <c r="M34" s="45">
        <v>0.10318906605243683</v>
      </c>
      <c r="N34" s="45">
        <v>1.5378655195236206</v>
      </c>
      <c r="O34" s="48">
        <v>12.738974571228027</v>
      </c>
      <c r="P34" s="48">
        <v>87.9117431640625</v>
      </c>
      <c r="Q34" s="48">
        <v>400.72341918945312</v>
      </c>
      <c r="R34" s="48">
        <v>1671.8553466796875</v>
      </c>
      <c r="S34" s="49">
        <v>67.990966796875</v>
      </c>
      <c r="T34" s="50">
        <v>19.051193237304688</v>
      </c>
      <c r="U34" s="50">
        <v>5.2642555236816406</v>
      </c>
      <c r="V34" s="50">
        <v>3.8040664196014404</v>
      </c>
      <c r="W34" s="50">
        <v>2.6229829788208008</v>
      </c>
      <c r="X34" s="50">
        <v>2.2789385318756104</v>
      </c>
      <c r="Y34" s="153">
        <v>1.6280916929244995</v>
      </c>
      <c r="AG34" s="9"/>
      <c r="AH34" s="9"/>
      <c r="AI34" s="9"/>
      <c r="AJ34" s="9"/>
      <c r="AK34" s="9"/>
      <c r="AL34" s="9"/>
      <c r="AM34" s="9"/>
      <c r="AN34" s="9"/>
    </row>
    <row r="35" spans="1:40" ht="15">
      <c r="A35" s="14">
        <f t="shared" si="0"/>
        <v>1923</v>
      </c>
      <c r="B35" s="43">
        <v>22412.60546875</v>
      </c>
      <c r="C35" s="44">
        <v>1.1627367930486798E-3</v>
      </c>
      <c r="D35" s="45">
        <v>1.7180273309350014E-2</v>
      </c>
      <c r="E35" s="45">
        <v>0.17797563970088959</v>
      </c>
      <c r="F35" s="45">
        <v>0.80484408140182495</v>
      </c>
      <c r="G35" s="45">
        <v>0.4773123562335968</v>
      </c>
      <c r="H35" s="45">
        <v>0.22712370753288269</v>
      </c>
      <c r="I35" s="45">
        <v>8.9949227869510651E-2</v>
      </c>
      <c r="J35" s="46">
        <v>2.6810057461261749E-2</v>
      </c>
      <c r="K35" s="47">
        <v>0.5</v>
      </c>
      <c r="L35" s="45">
        <v>1.6419332474470139E-2</v>
      </c>
      <c r="M35" s="45">
        <v>0.10391473770141602</v>
      </c>
      <c r="N35" s="45">
        <v>1.5892841815948486</v>
      </c>
      <c r="O35" s="48">
        <v>12.54744815826416</v>
      </c>
      <c r="P35" s="48">
        <v>86.58984375</v>
      </c>
      <c r="Q35" s="48">
        <v>394.69793701171875</v>
      </c>
      <c r="R35" s="48">
        <v>1646.716552734375</v>
      </c>
      <c r="S35" s="49">
        <v>67.59222412109375</v>
      </c>
      <c r="T35" s="50">
        <v>18.915887832641602</v>
      </c>
      <c r="U35" s="50">
        <v>5.0641922950744629</v>
      </c>
      <c r="V35" s="50">
        <v>3.8040592670440674</v>
      </c>
      <c r="W35" s="50">
        <v>2.6229832172393799</v>
      </c>
      <c r="X35" s="50">
        <v>2.2789385318756104</v>
      </c>
      <c r="Y35" s="153">
        <v>1.6280918121337891</v>
      </c>
      <c r="AG35" s="9"/>
      <c r="AH35" s="9"/>
      <c r="AI35" s="9"/>
      <c r="AJ35" s="9"/>
      <c r="AK35" s="9"/>
      <c r="AL35" s="9"/>
      <c r="AM35" s="9"/>
      <c r="AN35" s="9"/>
    </row>
    <row r="36" spans="1:40" ht="15">
      <c r="A36" s="14">
        <f t="shared" si="0"/>
        <v>1924</v>
      </c>
      <c r="B36" s="43">
        <v>24416.646484375</v>
      </c>
      <c r="C36" s="44">
        <v>1.1480544926598668E-3</v>
      </c>
      <c r="D36" s="45">
        <v>1.6979482024908066E-2</v>
      </c>
      <c r="E36" s="45">
        <v>0.17966040968894958</v>
      </c>
      <c r="F36" s="45">
        <v>0.80336010456085205</v>
      </c>
      <c r="G36" s="45">
        <v>0.47426941990852356</v>
      </c>
      <c r="H36" s="45">
        <v>0.22567573189735413</v>
      </c>
      <c r="I36" s="45">
        <v>8.9375779032707214E-2</v>
      </c>
      <c r="J36" s="46">
        <v>2.6639137417078018E-2</v>
      </c>
      <c r="K36" s="47">
        <v>0.50649350881576538</v>
      </c>
      <c r="L36" s="45">
        <v>1.6218444332480431E-2</v>
      </c>
      <c r="M36" s="45">
        <v>0.10267585515975952</v>
      </c>
      <c r="N36" s="45">
        <v>1.6156190633773804</v>
      </c>
      <c r="O36" s="48">
        <v>12.467436790466309</v>
      </c>
      <c r="P36" s="48">
        <v>86.03778076171875</v>
      </c>
      <c r="Q36" s="48">
        <v>392.18167114257812</v>
      </c>
      <c r="R36" s="48">
        <v>1636.21826171875</v>
      </c>
      <c r="S36" s="49">
        <v>68.430458068847656</v>
      </c>
      <c r="T36" s="50">
        <v>19.148036956787109</v>
      </c>
      <c r="U36" s="50">
        <v>4.9724597930908203</v>
      </c>
      <c r="V36" s="50">
        <v>3.8040652275085449</v>
      </c>
      <c r="W36" s="50">
        <v>2.6229841709136963</v>
      </c>
      <c r="X36" s="50">
        <v>2.2789382934570313</v>
      </c>
      <c r="Y36" s="153">
        <v>1.6280919313430786</v>
      </c>
      <c r="AG36" s="9"/>
      <c r="AH36" s="9"/>
      <c r="AI36" s="9"/>
      <c r="AJ36" s="9"/>
      <c r="AK36" s="9"/>
      <c r="AL36" s="9"/>
      <c r="AM36" s="9"/>
      <c r="AN36" s="9"/>
    </row>
    <row r="37" spans="1:40" ht="15">
      <c r="A37" s="14">
        <v>1925</v>
      </c>
      <c r="B37" s="43">
        <v>24333.232421875</v>
      </c>
      <c r="C37" s="44">
        <v>1.0825440986081958E-3</v>
      </c>
      <c r="D37" s="45">
        <v>2.548573911190033E-2</v>
      </c>
      <c r="E37" s="45">
        <v>0.18768270313739777</v>
      </c>
      <c r="F37" s="45">
        <v>0.7868315577507019</v>
      </c>
      <c r="G37" s="45">
        <v>0.44698676466941833</v>
      </c>
      <c r="H37" s="45">
        <v>0.1951117068529129</v>
      </c>
      <c r="I37" s="45">
        <v>6.7776419222354889E-2</v>
      </c>
      <c r="J37" s="46">
        <v>2.6470882818102837E-2</v>
      </c>
      <c r="K37" s="47">
        <v>0.48648649454116821</v>
      </c>
      <c r="L37" s="45">
        <v>1.5328831039369106E-2</v>
      </c>
      <c r="M37" s="45">
        <v>0.10204152017831802</v>
      </c>
      <c r="N37" s="45">
        <v>1.5753352642059326</v>
      </c>
      <c r="O37" s="48">
        <v>13.481398582458496</v>
      </c>
      <c r="P37" s="48">
        <v>85.788520812988281</v>
      </c>
      <c r="Q37" s="48">
        <v>308.15859985351562</v>
      </c>
      <c r="R37" s="48">
        <v>1025.4228515625</v>
      </c>
      <c r="S37" s="49">
        <v>72.406585693359375</v>
      </c>
      <c r="T37" s="50">
        <v>19.100347518920898</v>
      </c>
      <c r="U37" s="50">
        <v>4.994692325592041</v>
      </c>
      <c r="V37" s="50">
        <v>3.3155815601348877</v>
      </c>
      <c r="W37" s="50">
        <v>2.2743334770202637</v>
      </c>
      <c r="X37" s="50">
        <v>2.1994006633758545</v>
      </c>
      <c r="Y37" s="153">
        <v>2.5814602375030518</v>
      </c>
      <c r="AG37" s="9"/>
      <c r="AH37" s="9"/>
      <c r="AI37" s="9"/>
      <c r="AJ37" s="9"/>
      <c r="AK37" s="9"/>
      <c r="AL37" s="9"/>
      <c r="AM37" s="9"/>
      <c r="AN37" s="9"/>
    </row>
    <row r="38" spans="1:40" ht="15">
      <c r="A38" s="14">
        <v>1926</v>
      </c>
      <c r="B38" s="43">
        <v>30865.0859375</v>
      </c>
      <c r="C38" s="44">
        <v>1.0623983107507229E-3</v>
      </c>
      <c r="D38" s="45">
        <v>2.6909070089459419E-2</v>
      </c>
      <c r="E38" s="45">
        <v>0.18600217998027802</v>
      </c>
      <c r="F38" s="45">
        <v>0.78708875179290771</v>
      </c>
      <c r="G38" s="45">
        <v>0.45357441902160645</v>
      </c>
      <c r="H38" s="45">
        <v>0.21157827973365784</v>
      </c>
      <c r="I38" s="45">
        <v>8.0437071621417999E-2</v>
      </c>
      <c r="J38" s="46">
        <v>2.982804924249649E-2</v>
      </c>
      <c r="K38" s="47">
        <v>0.5</v>
      </c>
      <c r="L38" s="45">
        <v>1.5000768005847931E-2</v>
      </c>
      <c r="M38" s="45">
        <v>9.7035206854343414E-2</v>
      </c>
      <c r="N38" s="45">
        <v>1.5461158752441406</v>
      </c>
      <c r="O38" s="48">
        <v>13.680830001831055</v>
      </c>
      <c r="P38" s="48">
        <v>77.8642578125</v>
      </c>
      <c r="Q38" s="48">
        <v>281.71551513671875</v>
      </c>
      <c r="R38" s="48">
        <v>1597.4061279296875</v>
      </c>
      <c r="S38" s="49">
        <v>73.991584777832031</v>
      </c>
      <c r="T38" s="50">
        <v>20.056451797485352</v>
      </c>
      <c r="U38" s="50">
        <v>5.0907487869262695</v>
      </c>
      <c r="V38" s="50">
        <v>3.3154013156890869</v>
      </c>
      <c r="W38" s="50">
        <v>2.717271089553833</v>
      </c>
      <c r="X38" s="50">
        <v>2.8552587032318115</v>
      </c>
      <c r="Y38" s="153">
        <v>1.8672802448272705</v>
      </c>
      <c r="AG38" s="9"/>
      <c r="AH38" s="9"/>
      <c r="AI38" s="9"/>
      <c r="AJ38" s="9"/>
      <c r="AK38" s="9"/>
      <c r="AL38" s="9"/>
      <c r="AM38" s="9"/>
      <c r="AN38" s="9"/>
    </row>
    <row r="39" spans="1:40" ht="15">
      <c r="A39" s="14">
        <v>1927</v>
      </c>
      <c r="B39" s="43">
        <v>35822.14453125</v>
      </c>
      <c r="C39" s="44">
        <v>9.5265574054792523E-4</v>
      </c>
      <c r="D39" s="45">
        <v>2.4541165679693222E-2</v>
      </c>
      <c r="E39" s="45">
        <v>0.17740979790687561</v>
      </c>
      <c r="F39" s="45">
        <v>0.79804903268814087</v>
      </c>
      <c r="G39" s="45">
        <v>0.47740781307220459</v>
      </c>
      <c r="H39" s="45">
        <v>0.22897975146770477</v>
      </c>
      <c r="I39" s="45">
        <v>9.1797992587089539E-2</v>
      </c>
      <c r="J39" s="46">
        <v>2.6731543242931366E-2</v>
      </c>
      <c r="K39" s="47">
        <v>0.5</v>
      </c>
      <c r="L39" s="45">
        <v>1.3483280315995216E-2</v>
      </c>
      <c r="M39" s="45">
        <v>8.673405647277832E-2</v>
      </c>
      <c r="N39" s="45">
        <v>1.5134214162826538</v>
      </c>
      <c r="O39" s="48">
        <v>13.014324188232422</v>
      </c>
      <c r="P39" s="48">
        <v>84.062667846679688</v>
      </c>
      <c r="Q39" s="48">
        <v>389.559326171875</v>
      </c>
      <c r="R39" s="48">
        <v>1710.802734375</v>
      </c>
      <c r="S39" s="49">
        <v>82.328086853027344</v>
      </c>
      <c r="T39" s="50">
        <v>22.493097305297852</v>
      </c>
      <c r="U39" s="50">
        <v>5.2731451988220215</v>
      </c>
      <c r="V39" s="50">
        <v>3.668325662612915</v>
      </c>
      <c r="W39" s="50">
        <v>2.7239174842834473</v>
      </c>
      <c r="X39" s="50">
        <v>2.3564574718475342</v>
      </c>
      <c r="Y39" s="153">
        <v>1.5625146627426147</v>
      </c>
      <c r="AG39" s="9"/>
      <c r="AH39" s="9"/>
      <c r="AI39" s="9"/>
      <c r="AJ39" s="9"/>
      <c r="AK39" s="9"/>
      <c r="AL39" s="9"/>
      <c r="AM39" s="9"/>
      <c r="AN39" s="9"/>
    </row>
    <row r="40" spans="1:40" ht="15">
      <c r="A40" s="14">
        <v>1929</v>
      </c>
      <c r="B40" s="43">
        <v>44775.40625</v>
      </c>
      <c r="C40" s="44">
        <v>8.4818288451060653E-4</v>
      </c>
      <c r="D40" s="45">
        <v>2.2288935258984566E-2</v>
      </c>
      <c r="E40" s="45">
        <v>0.17505423724651337</v>
      </c>
      <c r="F40" s="45">
        <v>0.80265682935714722</v>
      </c>
      <c r="G40" s="45">
        <v>0.49073213338851929</v>
      </c>
      <c r="H40" s="45">
        <v>0.23308904469013214</v>
      </c>
      <c r="I40" s="45">
        <v>8.4761522710323334E-2</v>
      </c>
      <c r="J40" s="46">
        <v>2.3160113021731377E-2</v>
      </c>
      <c r="K40" s="47">
        <v>0.5</v>
      </c>
      <c r="L40" s="45">
        <v>1.1993191204965115E-2</v>
      </c>
      <c r="M40" s="45">
        <v>7.7118225395679474E-2</v>
      </c>
      <c r="N40" s="45">
        <v>1.4986798763275146</v>
      </c>
      <c r="O40" s="48">
        <v>13.259041786193848</v>
      </c>
      <c r="P40" s="48">
        <v>87.192886352539063</v>
      </c>
      <c r="Q40" s="48">
        <v>442.90170288085937</v>
      </c>
      <c r="R40" s="48">
        <v>1809.3814697265625</v>
      </c>
      <c r="S40" s="49">
        <v>92.566581726074219</v>
      </c>
      <c r="T40" s="50">
        <v>25.356159210205078</v>
      </c>
      <c r="U40" s="50">
        <v>5.3557586669921875</v>
      </c>
      <c r="V40" s="50">
        <v>3.7011129856109619</v>
      </c>
      <c r="W40" s="50">
        <v>2.67325758934021</v>
      </c>
      <c r="X40" s="50">
        <v>1.913777232170105</v>
      </c>
      <c r="Y40" s="153">
        <v>1.2800016403198242</v>
      </c>
      <c r="AG40" s="9"/>
      <c r="AH40" s="9"/>
      <c r="AI40" s="9"/>
      <c r="AJ40" s="9"/>
      <c r="AK40" s="9"/>
      <c r="AL40" s="9"/>
      <c r="AM40" s="9"/>
      <c r="AN40" s="9"/>
    </row>
    <row r="41" spans="1:40" ht="15">
      <c r="A41" s="14">
        <v>1930</v>
      </c>
      <c r="B41" s="43">
        <v>46252.84375</v>
      </c>
      <c r="C41" s="44">
        <v>9.7507517784833908E-4</v>
      </c>
      <c r="D41" s="45">
        <v>2.0574579015374184E-2</v>
      </c>
      <c r="E41" s="45">
        <v>0.17716960608959198</v>
      </c>
      <c r="F41" s="45">
        <v>0.80225580930709839</v>
      </c>
      <c r="G41" s="45">
        <v>0.49606510996818542</v>
      </c>
      <c r="H41" s="45">
        <v>0.24109466373920441</v>
      </c>
      <c r="I41" s="45">
        <v>9.2145390808582306E-2</v>
      </c>
      <c r="J41" s="46">
        <v>2.5252347812056541E-2</v>
      </c>
      <c r="K41" s="47">
        <v>0.4960629940032959</v>
      </c>
      <c r="L41" s="45">
        <v>1.3793746009469032E-2</v>
      </c>
      <c r="M41" s="45">
        <v>8.6956813931465149E-2</v>
      </c>
      <c r="N41" s="45">
        <v>1.491281270980835</v>
      </c>
      <c r="O41" s="48">
        <v>12.350765228271484</v>
      </c>
      <c r="P41" s="48">
        <v>86.089454650878906</v>
      </c>
      <c r="Q41" s="48">
        <v>392.47653198242187</v>
      </c>
      <c r="R41" s="48">
        <v>1913.943603515625</v>
      </c>
      <c r="S41" s="49">
        <v>80.473258972167969</v>
      </c>
      <c r="T41" s="50">
        <v>22.526708602905273</v>
      </c>
      <c r="U41" s="50">
        <v>5.379641056060791</v>
      </c>
      <c r="V41" s="50">
        <v>4.0164728164672852</v>
      </c>
      <c r="W41" s="50">
        <v>2.8005135059356689</v>
      </c>
      <c r="X41" s="50">
        <v>2.3477935791015625</v>
      </c>
      <c r="Y41" s="153">
        <v>1.3193882703781128</v>
      </c>
      <c r="AG41" s="9"/>
      <c r="AH41" s="9"/>
      <c r="AI41" s="9"/>
      <c r="AJ41" s="9"/>
      <c r="AK41" s="9"/>
      <c r="AL41" s="9"/>
      <c r="AM41" s="9"/>
      <c r="AN41" s="9"/>
    </row>
    <row r="42" spans="1:40" ht="15">
      <c r="A42" s="14">
        <v>1931</v>
      </c>
      <c r="B42" s="43">
        <v>43147.31640625</v>
      </c>
      <c r="C42" s="44">
        <v>1.0261900024488568E-3</v>
      </c>
      <c r="D42" s="45">
        <v>2.1321484819054604E-2</v>
      </c>
      <c r="E42" s="45">
        <v>0.19110552966594696</v>
      </c>
      <c r="F42" s="45">
        <v>0.78757297992706299</v>
      </c>
      <c r="G42" s="45">
        <v>0.46331968903541565</v>
      </c>
      <c r="H42" s="45">
        <v>0.21540755033493042</v>
      </c>
      <c r="I42" s="45">
        <v>7.9504549503326416E-2</v>
      </c>
      <c r="J42" s="46">
        <v>2.5458125397562981E-2</v>
      </c>
      <c r="K42" s="47">
        <v>0.49599999189376831</v>
      </c>
      <c r="L42" s="45">
        <v>1.4531610533595085E-2</v>
      </c>
      <c r="M42" s="45">
        <v>9.1616354882717133E-2</v>
      </c>
      <c r="N42" s="45">
        <v>1.6066120862960815</v>
      </c>
      <c r="O42" s="48">
        <v>12.859663963317871</v>
      </c>
      <c r="P42" s="48">
        <v>82.84600830078125</v>
      </c>
      <c r="Q42" s="48">
        <v>350.81439208984375</v>
      </c>
      <c r="R42" s="48">
        <v>1496.98388671875</v>
      </c>
      <c r="S42" s="49">
        <v>76.383201599121094</v>
      </c>
      <c r="T42" s="50">
        <v>21.364711761474609</v>
      </c>
      <c r="U42" s="50">
        <v>4.9020729064941406</v>
      </c>
      <c r="V42" s="50">
        <v>3.6028909683227539</v>
      </c>
      <c r="W42" s="50">
        <v>2.6000957489013672</v>
      </c>
      <c r="X42" s="50">
        <v>2.2662851810455322</v>
      </c>
      <c r="Y42" s="153">
        <v>1.7006278038024902</v>
      </c>
      <c r="AG42" s="9"/>
      <c r="AH42" s="9"/>
      <c r="AI42" s="9"/>
      <c r="AJ42" s="9"/>
      <c r="AK42" s="9"/>
      <c r="AL42" s="9"/>
      <c r="AM42" s="9"/>
      <c r="AN42" s="9"/>
    </row>
    <row r="43" spans="1:40" ht="15">
      <c r="A43" s="14">
        <f>A42+1</f>
        <v>1932</v>
      </c>
      <c r="B43" s="43">
        <v>41660.8515625</v>
      </c>
      <c r="C43" s="44">
        <v>1.1043510166928172E-3</v>
      </c>
      <c r="D43" s="45">
        <v>2.1889461204409599E-2</v>
      </c>
      <c r="E43" s="45">
        <v>0.19845519959926605</v>
      </c>
      <c r="F43" s="45">
        <v>0.7796553373336792</v>
      </c>
      <c r="G43" s="45">
        <v>0.44795596599578857</v>
      </c>
      <c r="H43" s="45">
        <v>0.20343273878097534</v>
      </c>
      <c r="I43" s="45">
        <v>8.2784712314605713E-2</v>
      </c>
      <c r="J43" s="46">
        <v>3.2774332910776138E-2</v>
      </c>
      <c r="K43" s="47">
        <v>0.4961240291595459</v>
      </c>
      <c r="L43" s="45">
        <v>1.5626180917024612E-2</v>
      </c>
      <c r="M43" s="45">
        <v>9.8581761121749878E-2</v>
      </c>
      <c r="N43" s="45">
        <v>1.5992711782455444</v>
      </c>
      <c r="O43" s="48">
        <v>13.481361389160156</v>
      </c>
      <c r="P43" s="48">
        <v>79.042526245117188</v>
      </c>
      <c r="Q43" s="48">
        <v>349.83938598632812</v>
      </c>
      <c r="R43" s="48">
        <v>1809.2271728515625</v>
      </c>
      <c r="S43" s="49">
        <v>71.027214050292969</v>
      </c>
      <c r="T43" s="50">
        <v>19.84364128112793</v>
      </c>
      <c r="U43" s="50">
        <v>4.8750667572021484</v>
      </c>
      <c r="V43" s="50">
        <v>3.3227798938751221</v>
      </c>
      <c r="W43" s="50">
        <v>2.5737123489379883</v>
      </c>
      <c r="X43" s="50">
        <v>2.3663632869720459</v>
      </c>
      <c r="Y43" s="153">
        <v>1.8115100860595703</v>
      </c>
      <c r="AG43" s="9"/>
      <c r="AH43" s="9"/>
      <c r="AI43" s="9"/>
      <c r="AJ43" s="9"/>
      <c r="AK43" s="9"/>
      <c r="AL43" s="9"/>
      <c r="AM43" s="9"/>
      <c r="AN43" s="9"/>
    </row>
    <row r="44" spans="1:40" ht="15">
      <c r="A44" s="14">
        <f t="shared" ref="A44:A69" si="1">A43+1</f>
        <v>1933</v>
      </c>
      <c r="B44" s="43">
        <v>40351.9140625</v>
      </c>
      <c r="C44" s="44">
        <v>9.5825880998745561E-4</v>
      </c>
      <c r="D44" s="45">
        <v>2.2806093096733093E-2</v>
      </c>
      <c r="E44" s="45">
        <v>0.19603867828845978</v>
      </c>
      <c r="F44" s="45">
        <v>0.78115522861480713</v>
      </c>
      <c r="G44" s="45">
        <v>0.44593453407287598</v>
      </c>
      <c r="H44" s="45">
        <v>0.20167700946331024</v>
      </c>
      <c r="I44" s="45">
        <v>6.7432612180709839E-2</v>
      </c>
      <c r="J44" s="46">
        <v>2.5454515591263771E-2</v>
      </c>
      <c r="K44" s="47">
        <v>0.50458717346191406</v>
      </c>
      <c r="L44" s="45">
        <v>1.355573907494545E-2</v>
      </c>
      <c r="M44" s="45">
        <v>8.6092568933963776E-2</v>
      </c>
      <c r="N44" s="45">
        <v>1.6527097225189209</v>
      </c>
      <c r="O44" s="48">
        <v>13.037275314331055</v>
      </c>
      <c r="P44" s="48">
        <v>78.291923522949219</v>
      </c>
      <c r="Q44" s="48">
        <v>430.86163330078125</v>
      </c>
      <c r="R44" s="48">
        <v>725.12860107421875</v>
      </c>
      <c r="S44" s="49">
        <v>81.887557983398438</v>
      </c>
      <c r="T44" s="50">
        <v>22.701004028320312</v>
      </c>
      <c r="U44" s="50">
        <v>4.7265119552612305</v>
      </c>
      <c r="V44" s="50">
        <v>3.4204583168029785</v>
      </c>
      <c r="W44" s="50">
        <v>2.5759618282318115</v>
      </c>
      <c r="X44" s="50">
        <v>1.5650641918182373</v>
      </c>
      <c r="Y44" s="153">
        <v>3.5103449821472168</v>
      </c>
      <c r="AG44" s="9"/>
      <c r="AH44" s="9"/>
      <c r="AI44" s="9"/>
      <c r="AJ44" s="9"/>
      <c r="AK44" s="9"/>
      <c r="AL44" s="9"/>
      <c r="AM44" s="9"/>
      <c r="AN44" s="9"/>
    </row>
    <row r="45" spans="1:40" ht="15">
      <c r="A45" s="14">
        <v>1935</v>
      </c>
      <c r="B45" s="43">
        <v>36180.72265625</v>
      </c>
      <c r="C45" s="44">
        <v>1.052777050063014E-3</v>
      </c>
      <c r="D45" s="45">
        <v>2.4950161576271057E-2</v>
      </c>
      <c r="E45" s="45">
        <v>0.20281057059764862</v>
      </c>
      <c r="F45" s="45">
        <v>0.77223926782608032</v>
      </c>
      <c r="G45" s="45">
        <v>0.43745332956314087</v>
      </c>
      <c r="H45" s="45">
        <v>0.19370710849761963</v>
      </c>
      <c r="I45" s="45">
        <v>7.5289897620677948E-2</v>
      </c>
      <c r="J45" s="46">
        <v>3.1294900923967361E-2</v>
      </c>
      <c r="K45" s="47">
        <v>0.5</v>
      </c>
      <c r="L45" s="45">
        <v>1.4897435903549194E-2</v>
      </c>
      <c r="M45" s="45">
        <v>9.4221442937850952E-2</v>
      </c>
      <c r="N45" s="45">
        <v>1.6570426225662231</v>
      </c>
      <c r="O45" s="48">
        <v>13.355648040771484</v>
      </c>
      <c r="P45" s="48">
        <v>77.54217529296875</v>
      </c>
      <c r="Q45" s="48">
        <v>339.2596435546875</v>
      </c>
      <c r="R45" s="48">
        <v>1029.2318115234375</v>
      </c>
      <c r="S45" s="49">
        <v>74.505531311035156</v>
      </c>
      <c r="T45" s="50">
        <v>20.696983337402344</v>
      </c>
      <c r="U45" s="50">
        <v>4.660346508026123</v>
      </c>
      <c r="V45" s="50">
        <v>3.2754182815551758</v>
      </c>
      <c r="W45" s="50">
        <v>2.4980869293212891</v>
      </c>
      <c r="X45" s="50">
        <v>2.2192411422729492</v>
      </c>
      <c r="Y45" s="153">
        <v>3.0406076908111572</v>
      </c>
      <c r="AG45" s="9"/>
      <c r="AH45" s="9"/>
      <c r="AI45" s="9"/>
      <c r="AJ45" s="9"/>
      <c r="AK45" s="9"/>
      <c r="AL45" s="9"/>
      <c r="AM45" s="9"/>
      <c r="AN45" s="9"/>
    </row>
    <row r="46" spans="1:40" ht="15">
      <c r="A46" s="14">
        <f t="shared" si="1"/>
        <v>1936</v>
      </c>
      <c r="B46" s="43">
        <v>38417.12109375</v>
      </c>
      <c r="C46" s="44">
        <v>1.1121140560135245E-3</v>
      </c>
      <c r="D46" s="45">
        <v>2.482718788087368E-2</v>
      </c>
      <c r="E46" s="45">
        <v>0.2083054780960083</v>
      </c>
      <c r="F46" s="45">
        <v>0.76686733961105347</v>
      </c>
      <c r="G46" s="45">
        <v>0.43266689777374268</v>
      </c>
      <c r="H46" s="45">
        <v>0.19580884277820587</v>
      </c>
      <c r="I46" s="45">
        <v>8.0999642610549927E-2</v>
      </c>
      <c r="J46" s="46">
        <v>4.0683548897504807E-2</v>
      </c>
      <c r="K46" s="47">
        <v>0.49586775898933411</v>
      </c>
      <c r="L46" s="45">
        <v>1.5722157433629036E-2</v>
      </c>
      <c r="M46" s="45">
        <v>9.9382773041725159E-2</v>
      </c>
      <c r="N46" s="45">
        <v>1.6500455141067505</v>
      </c>
      <c r="O46" s="48">
        <v>12.946310997009277</v>
      </c>
      <c r="P46" s="48">
        <v>73.172454833984375</v>
      </c>
      <c r="Q46" s="48">
        <v>279.57669067382812</v>
      </c>
      <c r="R46" s="48">
        <v>1126.67041015625</v>
      </c>
      <c r="S46" s="49">
        <v>70.59307861328125</v>
      </c>
      <c r="T46" s="50">
        <v>19.624584197998047</v>
      </c>
      <c r="U46" s="50">
        <v>4.647552490234375</v>
      </c>
      <c r="V46" s="50">
        <v>3.3420090675354004</v>
      </c>
      <c r="W46" s="50">
        <v>2.6759912967681885</v>
      </c>
      <c r="X46" s="50">
        <v>2.8972241878509521</v>
      </c>
      <c r="Y46" s="153">
        <v>3.6109540462493896</v>
      </c>
      <c r="AG46" s="9"/>
      <c r="AH46" s="9"/>
      <c r="AI46" s="9"/>
      <c r="AJ46" s="9"/>
      <c r="AK46" s="9"/>
      <c r="AL46" s="9"/>
      <c r="AM46" s="9"/>
      <c r="AN46" s="9"/>
    </row>
    <row r="47" spans="1:40" ht="15">
      <c r="A47" s="14">
        <f t="shared" si="1"/>
        <v>1937</v>
      </c>
      <c r="B47" s="43">
        <v>49199.81640625</v>
      </c>
      <c r="C47" s="44">
        <v>1.2745935237035155E-3</v>
      </c>
      <c r="D47" s="45">
        <v>2.4767225608229637E-2</v>
      </c>
      <c r="E47" s="45">
        <v>0.21142017841339111</v>
      </c>
      <c r="F47" s="45">
        <v>0.7638126015663147</v>
      </c>
      <c r="G47" s="45">
        <v>0.42636778950691223</v>
      </c>
      <c r="H47" s="45">
        <v>0.1891934722661972</v>
      </c>
      <c r="I47" s="45">
        <v>7.8990966081619263E-2</v>
      </c>
      <c r="J47" s="46">
        <v>3.0341453850269318E-2</v>
      </c>
      <c r="K47" s="47">
        <v>0.50282484292984009</v>
      </c>
      <c r="L47" s="45">
        <v>1.8028521910309792E-2</v>
      </c>
      <c r="M47" s="45">
        <v>0.11382156610488892</v>
      </c>
      <c r="N47" s="45">
        <v>1.6556363105773926</v>
      </c>
      <c r="O47" s="48">
        <v>13.384684562683105</v>
      </c>
      <c r="P47" s="48">
        <v>72.73345947265625</v>
      </c>
      <c r="Q47" s="48">
        <v>319.82012939453125</v>
      </c>
      <c r="R47" s="48">
        <v>1296.928955078125</v>
      </c>
      <c r="S47" s="49">
        <v>61.552181243896484</v>
      </c>
      <c r="T47" s="50">
        <v>17.13616943359375</v>
      </c>
      <c r="U47" s="50">
        <v>4.6134085655212402</v>
      </c>
      <c r="V47" s="50">
        <v>3.1854901313781738</v>
      </c>
      <c r="W47" s="50">
        <v>2.6011888980865479</v>
      </c>
      <c r="X47" s="50">
        <v>2.4698560237884521</v>
      </c>
      <c r="Y47" s="153">
        <v>2.339484691619873</v>
      </c>
      <c r="AG47" s="9"/>
      <c r="AH47" s="9"/>
      <c r="AI47" s="9"/>
      <c r="AJ47" s="9"/>
      <c r="AK47" s="9"/>
      <c r="AL47" s="9"/>
      <c r="AM47" s="9"/>
      <c r="AN47" s="9"/>
    </row>
    <row r="48" spans="1:40" ht="15">
      <c r="A48" s="14">
        <f t="shared" si="1"/>
        <v>1938</v>
      </c>
      <c r="B48" s="43">
        <v>57273.234375</v>
      </c>
      <c r="C48" s="44">
        <v>1.3964924728497863E-3</v>
      </c>
      <c r="D48" s="45">
        <v>3.1625129282474518E-2</v>
      </c>
      <c r="E48" s="45">
        <v>0.22104093432426453</v>
      </c>
      <c r="F48" s="45">
        <v>0.74733394384384155</v>
      </c>
      <c r="G48" s="45">
        <v>0.39694234728813171</v>
      </c>
      <c r="H48" s="45">
        <v>0.16978162527084351</v>
      </c>
      <c r="I48" s="45">
        <v>6.2093038111925125E-2</v>
      </c>
      <c r="J48" s="46">
        <v>2.4902328848838806E-2</v>
      </c>
      <c r="K48" s="47">
        <v>0.5</v>
      </c>
      <c r="L48" s="45">
        <v>1.9747443497180939E-2</v>
      </c>
      <c r="M48" s="45">
        <v>0.13695751130580902</v>
      </c>
      <c r="N48" s="45">
        <v>1.7414940595626831</v>
      </c>
      <c r="O48" s="48">
        <v>11.795178413391113</v>
      </c>
      <c r="P48" s="48">
        <v>68.816505432128906</v>
      </c>
      <c r="Q48" s="48">
        <v>269.84518432617187</v>
      </c>
      <c r="R48" s="48">
        <v>1037.5443115234375</v>
      </c>
      <c r="S48" s="49">
        <v>56.187496185302734</v>
      </c>
      <c r="T48" s="50">
        <v>14.141244888305664</v>
      </c>
      <c r="U48" s="50">
        <v>4.2913374900817871</v>
      </c>
      <c r="V48" s="50">
        <v>3.3652935028076172</v>
      </c>
      <c r="W48" s="50">
        <v>2.4671642780303955</v>
      </c>
      <c r="X48" s="50">
        <v>2.3010616302490234</v>
      </c>
      <c r="Y48" s="153">
        <v>2.4001219272613525</v>
      </c>
      <c r="AG48" s="9"/>
      <c r="AH48" s="9"/>
      <c r="AI48" s="9"/>
      <c r="AJ48" s="9"/>
      <c r="AK48" s="9"/>
      <c r="AL48" s="9"/>
      <c r="AM48" s="9"/>
      <c r="AN48" s="9"/>
    </row>
    <row r="49" spans="1:40" ht="15">
      <c r="A49" s="14">
        <f t="shared" si="1"/>
        <v>1939</v>
      </c>
      <c r="B49" s="43">
        <v>64543.40234375</v>
      </c>
      <c r="C49" s="44">
        <v>1.3058558106422424E-3</v>
      </c>
      <c r="D49" s="45">
        <v>2.9788700863718987E-2</v>
      </c>
      <c r="E49" s="45">
        <v>0.21448352932929993</v>
      </c>
      <c r="F49" s="45">
        <v>0.75572776794433594</v>
      </c>
      <c r="G49" s="45">
        <v>0.39993491768836975</v>
      </c>
      <c r="H49" s="45">
        <v>0.16533920168876648</v>
      </c>
      <c r="I49" s="45">
        <v>5.6429017335176468E-2</v>
      </c>
      <c r="J49" s="46">
        <v>1.7343249171972275E-2</v>
      </c>
      <c r="K49" s="47">
        <v>0.49572649598121643</v>
      </c>
      <c r="L49" s="45">
        <v>1.8468193709850311E-2</v>
      </c>
      <c r="M49" s="45">
        <v>0.13082669675350189</v>
      </c>
      <c r="N49" s="45">
        <v>1.7760297060012817</v>
      </c>
      <c r="O49" s="48">
        <v>13.126190185546875</v>
      </c>
      <c r="P49" s="48">
        <v>69.811660766601562</v>
      </c>
      <c r="Q49" s="48">
        <v>299.63507080078125</v>
      </c>
      <c r="R49" s="48">
        <v>954.263427734375</v>
      </c>
      <c r="S49" s="49">
        <v>60.084934234619141</v>
      </c>
      <c r="T49" s="50">
        <v>14.832008361816406</v>
      </c>
      <c r="U49" s="50">
        <v>4.255152702331543</v>
      </c>
      <c r="V49" s="50">
        <v>3.046846866607666</v>
      </c>
      <c r="W49" s="50">
        <v>2.3683609962463379</v>
      </c>
      <c r="X49" s="50">
        <v>1.8832582235336304</v>
      </c>
      <c r="Y49" s="153">
        <v>1.8174488544464111</v>
      </c>
      <c r="AG49" s="9"/>
      <c r="AH49" s="9"/>
      <c r="AI49" s="9"/>
      <c r="AJ49" s="9"/>
      <c r="AK49" s="9"/>
      <c r="AL49" s="9"/>
      <c r="AM49" s="9"/>
      <c r="AN49" s="9"/>
    </row>
    <row r="50" spans="1:40" ht="15">
      <c r="A50" s="14">
        <f t="shared" si="1"/>
        <v>1940</v>
      </c>
      <c r="B50" s="43">
        <v>52016.4765625</v>
      </c>
      <c r="C50" s="44">
        <v>1.4769583940505981E-3</v>
      </c>
      <c r="D50" s="45">
        <v>3.9280824363231659E-2</v>
      </c>
      <c r="E50" s="45">
        <v>0.23663926124572754</v>
      </c>
      <c r="F50" s="45">
        <v>0.72407990694046021</v>
      </c>
      <c r="G50" s="45">
        <v>0.34785136580467224</v>
      </c>
      <c r="H50" s="45">
        <v>0.14131444692611694</v>
      </c>
      <c r="I50" s="45">
        <v>5.6021399796009064E-2</v>
      </c>
      <c r="J50" s="46">
        <v>2.3362359032034874E-2</v>
      </c>
      <c r="K50" s="47">
        <v>0.49532711505889893</v>
      </c>
      <c r="L50" s="45">
        <v>2.0897224545478821E-2</v>
      </c>
      <c r="M50" s="45">
        <v>0.13455352187156677</v>
      </c>
      <c r="N50" s="45">
        <v>2.1276912689208984</v>
      </c>
      <c r="O50" s="48">
        <v>11.186224937438965</v>
      </c>
      <c r="P50" s="48">
        <v>58.381175994873047</v>
      </c>
      <c r="Q50" s="48">
        <v>221.00621032714844</v>
      </c>
      <c r="R50" s="48">
        <v>1107.5716552734375</v>
      </c>
      <c r="S50" s="49">
        <v>53.091739654541016</v>
      </c>
      <c r="T50" s="50">
        <v>14.280104637145996</v>
      </c>
      <c r="U50" s="50">
        <v>3.4031248092651367</v>
      </c>
      <c r="V50" s="50">
        <v>3.10964035987854</v>
      </c>
      <c r="W50" s="50">
        <v>2.4205484390258789</v>
      </c>
      <c r="X50" s="50">
        <v>2.5348339080810547</v>
      </c>
      <c r="Y50" s="153">
        <v>2.1093316078186035</v>
      </c>
      <c r="AG50" s="9"/>
      <c r="AH50" s="9"/>
      <c r="AI50" s="9"/>
      <c r="AJ50" s="9"/>
      <c r="AK50" s="9"/>
      <c r="AL50" s="9"/>
      <c r="AM50" s="9"/>
      <c r="AN50" s="9"/>
    </row>
    <row r="51" spans="1:40" ht="15">
      <c r="A51" s="14">
        <f t="shared" si="1"/>
        <v>1941</v>
      </c>
      <c r="B51" s="43">
        <v>65707.203125</v>
      </c>
      <c r="C51" s="44">
        <v>1.2229443527758121E-3</v>
      </c>
      <c r="D51" s="45">
        <v>2.8845593333244324E-2</v>
      </c>
      <c r="E51" s="45">
        <v>0.23880143463611603</v>
      </c>
      <c r="F51" s="45">
        <v>0.73235297203063965</v>
      </c>
      <c r="G51" s="45">
        <v>0.34842631220817566</v>
      </c>
      <c r="H51" s="45">
        <v>0.13261212408542633</v>
      </c>
      <c r="I51" s="45">
        <v>4.0915321558713913E-2</v>
      </c>
      <c r="J51" s="46">
        <v>9.8296152427792549E-3</v>
      </c>
      <c r="K51" s="47">
        <v>0.5</v>
      </c>
      <c r="L51" s="45">
        <v>1.7288818955421448E-2</v>
      </c>
      <c r="M51" s="45">
        <v>0.11447755247354507</v>
      </c>
      <c r="N51" s="45">
        <v>1.8854553699493408</v>
      </c>
      <c r="O51" s="48">
        <v>13.17534351348877</v>
      </c>
      <c r="P51" s="48">
        <v>60.59521484375</v>
      </c>
      <c r="Q51" s="48">
        <v>229.33963012695312</v>
      </c>
      <c r="R51" s="48">
        <v>643.79827880859375</v>
      </c>
      <c r="S51" s="49">
        <v>64.189010620117188</v>
      </c>
      <c r="T51" s="50">
        <v>16.96672248840332</v>
      </c>
      <c r="U51" s="50">
        <v>3.8842232227325439</v>
      </c>
      <c r="V51" s="50">
        <v>2.6445329189300537</v>
      </c>
      <c r="W51" s="50">
        <v>2.1884918212890625</v>
      </c>
      <c r="X51" s="50">
        <v>1.784049391746521</v>
      </c>
      <c r="Y51" s="153">
        <v>1.5268160104751587</v>
      </c>
      <c r="AG51" s="9"/>
      <c r="AH51" s="9"/>
      <c r="AI51" s="9"/>
      <c r="AJ51" s="9"/>
      <c r="AK51" s="9"/>
      <c r="AL51" s="9"/>
      <c r="AM51" s="9"/>
      <c r="AN51" s="9"/>
    </row>
    <row r="52" spans="1:40" ht="15">
      <c r="A52" s="14">
        <f t="shared" si="1"/>
        <v>1942</v>
      </c>
      <c r="B52" s="43">
        <v>74381.21875</v>
      </c>
      <c r="C52" s="44">
        <v>1.4420747756958008E-3</v>
      </c>
      <c r="D52" s="45">
        <v>2.5876408442854881E-2</v>
      </c>
      <c r="E52" s="45">
        <v>0.23068493604660034</v>
      </c>
      <c r="F52" s="45">
        <v>0.74343866109848022</v>
      </c>
      <c r="G52" s="45">
        <v>0.36246976256370544</v>
      </c>
      <c r="H52" s="45">
        <v>0.13331487774848938</v>
      </c>
      <c r="I52" s="45">
        <v>3.8871455937623978E-2</v>
      </c>
      <c r="J52" s="46">
        <v>1.3989589177072048E-2</v>
      </c>
      <c r="K52" s="47">
        <v>0.50335568189620972</v>
      </c>
      <c r="L52" s="45">
        <v>2.0408377051353455E-2</v>
      </c>
      <c r="M52" s="45">
        <v>0.13027481734752655</v>
      </c>
      <c r="N52" s="45">
        <v>1.8502788543701172</v>
      </c>
      <c r="O52" s="48">
        <v>13.758701324462891</v>
      </c>
      <c r="P52" s="48">
        <v>66.512916564941406</v>
      </c>
      <c r="Q52" s="48">
        <v>211.24269104003906</v>
      </c>
      <c r="R52" s="48">
        <v>814.001953125</v>
      </c>
      <c r="S52" s="49">
        <v>54.365360260009766</v>
      </c>
      <c r="T52" s="50">
        <v>14.954901695251465</v>
      </c>
      <c r="U52" s="50">
        <v>4.0179815292358398</v>
      </c>
      <c r="V52" s="50">
        <v>2.6344764232635498</v>
      </c>
      <c r="W52" s="50">
        <v>2.0043456554412842</v>
      </c>
      <c r="X52" s="50">
        <v>1.840132474899292</v>
      </c>
      <c r="Y52" s="153">
        <v>1.7186187505722046</v>
      </c>
      <c r="AG52" s="9"/>
      <c r="AH52" s="9"/>
      <c r="AI52" s="9"/>
      <c r="AJ52" s="9"/>
      <c r="AK52" s="9"/>
      <c r="AL52" s="9"/>
      <c r="AM52" s="9"/>
      <c r="AN52" s="9"/>
    </row>
    <row r="53" spans="1:40" ht="13.15" customHeight="1">
      <c r="A53" s="14">
        <f t="shared" si="1"/>
        <v>1943</v>
      </c>
      <c r="B53" s="43">
        <v>88067.25</v>
      </c>
      <c r="C53" s="44">
        <v>1.313999411650002E-3</v>
      </c>
      <c r="D53" s="45">
        <v>2.7539057657122612E-2</v>
      </c>
      <c r="E53" s="45">
        <v>0.20853884518146515</v>
      </c>
      <c r="F53" s="45">
        <v>0.76392209529876709</v>
      </c>
      <c r="G53" s="45">
        <v>0.38055065274238586</v>
      </c>
      <c r="H53" s="45">
        <v>0.14090453088283539</v>
      </c>
      <c r="I53" s="45">
        <v>4.0299996733665466E-2</v>
      </c>
      <c r="J53" s="46">
        <v>8.1139132380485535E-3</v>
      </c>
      <c r="K53" s="47">
        <v>0.5</v>
      </c>
      <c r="L53" s="45">
        <v>1.8588067963719368E-2</v>
      </c>
      <c r="M53" s="45">
        <v>0.12810663878917694</v>
      </c>
      <c r="N53" s="45">
        <v>1.8038715124130249</v>
      </c>
      <c r="O53" s="48">
        <v>14.132336616516113</v>
      </c>
      <c r="P53" s="48">
        <v>69.042442321777344</v>
      </c>
      <c r="Q53" s="48">
        <v>231.18144226074219</v>
      </c>
      <c r="R53" s="48">
        <v>643.89764404296875</v>
      </c>
      <c r="S53" s="49">
        <v>59.69696044921875</v>
      </c>
      <c r="T53" s="50">
        <v>15.182052612304688</v>
      </c>
      <c r="U53" s="50">
        <v>4.2349033355712891</v>
      </c>
      <c r="V53" s="50">
        <v>2.692765474319458</v>
      </c>
      <c r="W53" s="50">
        <v>2.0408394336700439</v>
      </c>
      <c r="X53" s="50">
        <v>1.7432193756103516</v>
      </c>
      <c r="Y53" s="153">
        <v>1.260124683380127</v>
      </c>
      <c r="AG53" s="9"/>
      <c r="AH53" s="9"/>
      <c r="AI53" s="9"/>
      <c r="AJ53" s="9"/>
      <c r="AK53" s="9"/>
      <c r="AL53" s="9"/>
      <c r="AM53" s="9"/>
      <c r="AN53" s="9"/>
    </row>
    <row r="54" spans="1:40" ht="15">
      <c r="A54" s="14">
        <f t="shared" si="1"/>
        <v>1944</v>
      </c>
      <c r="B54" s="43">
        <v>93033.5390625</v>
      </c>
      <c r="C54" s="44">
        <v>1.3107924023643136E-3</v>
      </c>
      <c r="D54" s="45">
        <v>2.8586717322468758E-2</v>
      </c>
      <c r="E54" s="45">
        <v>0.21298500895500183</v>
      </c>
      <c r="F54" s="45">
        <v>0.75842827558517456</v>
      </c>
      <c r="G54" s="45">
        <v>0.37837943434715271</v>
      </c>
      <c r="H54" s="45">
        <v>0.14889518916606903</v>
      </c>
      <c r="I54" s="45">
        <v>4.8060499131679535E-2</v>
      </c>
      <c r="J54" s="46">
        <v>1.1915179900825024E-2</v>
      </c>
      <c r="K54" s="47">
        <v>0.49560117721557617</v>
      </c>
      <c r="L54" s="45">
        <v>1.8541701138019562E-2</v>
      </c>
      <c r="M54" s="45">
        <v>0.12534189224243164</v>
      </c>
      <c r="N54" s="45">
        <v>1.8414648771286011</v>
      </c>
      <c r="O54" s="48">
        <v>13.681507110595703</v>
      </c>
      <c r="P54" s="48">
        <v>68.179969787597656</v>
      </c>
      <c r="Q54" s="48">
        <v>247.062255859375</v>
      </c>
      <c r="R54" s="48">
        <v>712.7115478515625</v>
      </c>
      <c r="S54" s="49">
        <v>59.846435546875</v>
      </c>
      <c r="T54" s="50">
        <v>15.500217437744141</v>
      </c>
      <c r="U54" s="50">
        <v>4.1186137199401855</v>
      </c>
      <c r="V54" s="50">
        <v>2.7656269073486328</v>
      </c>
      <c r="W54" s="50">
        <v>2.1838552951812744</v>
      </c>
      <c r="X54" s="50">
        <v>1.9452788829803467</v>
      </c>
      <c r="Y54" s="153">
        <v>1.6718096733093262</v>
      </c>
      <c r="AG54" s="9"/>
      <c r="AH54" s="9"/>
      <c r="AI54" s="9"/>
      <c r="AJ54" s="9"/>
      <c r="AK54" s="9"/>
      <c r="AL54" s="9"/>
      <c r="AM54" s="9"/>
      <c r="AN54" s="9"/>
    </row>
    <row r="55" spans="1:40" ht="15.4" customHeight="1">
      <c r="A55" s="14">
        <f t="shared" si="1"/>
        <v>1945</v>
      </c>
      <c r="B55" s="43">
        <v>121149.0390625</v>
      </c>
      <c r="C55" s="44">
        <v>1.1679312447085977E-3</v>
      </c>
      <c r="D55" s="45">
        <v>2.9748545959591866E-2</v>
      </c>
      <c r="E55" s="45">
        <v>0.2327960878610611</v>
      </c>
      <c r="F55" s="45">
        <v>0.73745536804199219</v>
      </c>
      <c r="G55" s="45">
        <v>0.35172206163406372</v>
      </c>
      <c r="H55" s="45">
        <v>0.13385279476642609</v>
      </c>
      <c r="I55" s="45">
        <v>4.50618676841259E-2</v>
      </c>
      <c r="J55" s="46">
        <v>1.0038290172815323E-2</v>
      </c>
      <c r="K55" s="47">
        <v>0.501259446144104</v>
      </c>
      <c r="L55" s="45">
        <v>1.6525100916624069E-2</v>
      </c>
      <c r="M55" s="45">
        <v>0.10635659843683243</v>
      </c>
      <c r="N55" s="45">
        <v>1.9230775833129883</v>
      </c>
      <c r="O55" s="48">
        <v>13.451076507568359</v>
      </c>
      <c r="P55" s="48">
        <v>61.56317138671875</v>
      </c>
      <c r="Q55" s="48">
        <v>225.98095703125</v>
      </c>
      <c r="R55" s="48">
        <v>760.35467529296875</v>
      </c>
      <c r="S55" s="49">
        <v>67.159255981445313</v>
      </c>
      <c r="T55" s="50">
        <v>18.245250701904297</v>
      </c>
      <c r="U55" s="50">
        <v>3.8347668647766113</v>
      </c>
      <c r="V55" s="50">
        <v>2.6148245334625244</v>
      </c>
      <c r="W55" s="50">
        <v>2.1742348670959473</v>
      </c>
      <c r="X55" s="50">
        <v>1.9940559864044189</v>
      </c>
      <c r="Y55" s="153">
        <v>1.3202115297317505</v>
      </c>
      <c r="AG55" s="9"/>
      <c r="AH55" s="9"/>
      <c r="AI55" s="9"/>
      <c r="AJ55" s="9"/>
      <c r="AK55" s="9"/>
      <c r="AL55" s="9"/>
      <c r="AM55" s="9"/>
      <c r="AN55" s="9"/>
    </row>
    <row r="56" spans="1:40" ht="15.4" customHeight="1">
      <c r="A56" s="14">
        <f t="shared" si="1"/>
        <v>1946</v>
      </c>
      <c r="B56" s="43">
        <v>165163.53125</v>
      </c>
      <c r="C56" s="44">
        <v>1.1889542220160365E-3</v>
      </c>
      <c r="D56" s="45">
        <v>2.6991430670022964E-2</v>
      </c>
      <c r="E56" s="45">
        <v>0.27550464868545532</v>
      </c>
      <c r="F56" s="45">
        <v>0.69750392436981201</v>
      </c>
      <c r="G56" s="45">
        <v>0.30701702833175659</v>
      </c>
      <c r="H56" s="45">
        <v>0.10998231917619705</v>
      </c>
      <c r="I56" s="45">
        <v>3.2102450728416443E-2</v>
      </c>
      <c r="J56" s="46">
        <v>8.4092048928141594E-3</v>
      </c>
      <c r="K56" s="47">
        <v>0.50273221731185913</v>
      </c>
      <c r="L56" s="45">
        <v>1.6819693148136139E-2</v>
      </c>
      <c r="M56" s="45">
        <v>0.10796572268009186</v>
      </c>
      <c r="N56" s="45">
        <v>2.0855693817138672</v>
      </c>
      <c r="O56" s="48">
        <v>12.626389503479004</v>
      </c>
      <c r="P56" s="48">
        <v>52.294456481933594</v>
      </c>
      <c r="Q56" s="48">
        <v>189.12596130371094</v>
      </c>
      <c r="R56" s="48">
        <v>532.9298095703125</v>
      </c>
      <c r="S56" s="49">
        <v>65.981582641601562</v>
      </c>
      <c r="T56" s="50">
        <v>18.024398803710937</v>
      </c>
      <c r="U56" s="50">
        <v>3.3444292545318604</v>
      </c>
      <c r="V56" s="50">
        <v>2.4315505027770996</v>
      </c>
      <c r="W56" s="50">
        <v>2.103135347366333</v>
      </c>
      <c r="X56" s="50">
        <v>1.697411060333252</v>
      </c>
      <c r="Y56" s="153">
        <v>1.5779197216033936</v>
      </c>
      <c r="AG56" s="9"/>
      <c r="AH56" s="9"/>
      <c r="AI56" s="9"/>
      <c r="AJ56" s="9"/>
      <c r="AK56" s="9"/>
      <c r="AL56" s="9"/>
      <c r="AM56" s="9"/>
      <c r="AN56" s="9"/>
    </row>
    <row r="57" spans="1:40" ht="15">
      <c r="A57" s="14">
        <f t="shared" si="1"/>
        <v>1947</v>
      </c>
      <c r="B57" s="43">
        <v>251337.015625</v>
      </c>
      <c r="C57" s="44">
        <v>1.2972995173186064E-3</v>
      </c>
      <c r="D57" s="45">
        <v>2.9452797025442123E-2</v>
      </c>
      <c r="E57" s="45">
        <v>0.28235143423080444</v>
      </c>
      <c r="F57" s="45">
        <v>0.68819576501846313</v>
      </c>
      <c r="G57" s="45">
        <v>0.30239072442054749</v>
      </c>
      <c r="H57" s="45">
        <v>0.10903237015008926</v>
      </c>
      <c r="I57" s="45">
        <v>3.2385144382715225E-2</v>
      </c>
      <c r="J57" s="46">
        <v>7.0663322694599628E-3</v>
      </c>
      <c r="K57" s="47">
        <v>0.50274425745010376</v>
      </c>
      <c r="L57" s="45">
        <v>1.8357820808887482E-2</v>
      </c>
      <c r="M57" s="45">
        <v>0.11781392246484756</v>
      </c>
      <c r="N57" s="45">
        <v>2.1216692924499512</v>
      </c>
      <c r="O57" s="48">
        <v>12.295876502990723</v>
      </c>
      <c r="P57" s="48">
        <v>54.248886108398438</v>
      </c>
      <c r="Q57" s="48">
        <v>194.40950012207031</v>
      </c>
      <c r="R57" s="48">
        <v>506.1263427734375</v>
      </c>
      <c r="S57" s="49">
        <v>60.446697235107422</v>
      </c>
      <c r="T57" s="50">
        <v>16.475933074951172</v>
      </c>
      <c r="U57" s="50">
        <v>3.2436525821685791</v>
      </c>
      <c r="V57" s="50">
        <v>2.4592857360839844</v>
      </c>
      <c r="W57" s="50">
        <v>2.0098545551300049</v>
      </c>
      <c r="X57" s="50">
        <v>1.6658210754394531</v>
      </c>
      <c r="Y57" s="153">
        <v>1.3961597681045532</v>
      </c>
      <c r="AG57" s="9"/>
      <c r="AH57" s="9"/>
      <c r="AI57" s="9"/>
      <c r="AJ57" s="9"/>
      <c r="AK57" s="9"/>
      <c r="AL57" s="9"/>
      <c r="AM57" s="9"/>
      <c r="AN57" s="9"/>
    </row>
    <row r="58" spans="1:40" ht="15">
      <c r="A58" s="14">
        <f t="shared" si="1"/>
        <v>1948</v>
      </c>
      <c r="B58" s="43">
        <v>403788.75</v>
      </c>
      <c r="C58" s="44">
        <v>1.2970272218808532E-3</v>
      </c>
      <c r="D58" s="45">
        <v>2.9446089640259743E-2</v>
      </c>
      <c r="E58" s="45">
        <v>0.2714102566242218</v>
      </c>
      <c r="F58" s="45">
        <v>0.69914364814758301</v>
      </c>
      <c r="G58" s="45">
        <v>0.30566766858100891</v>
      </c>
      <c r="H58" s="45">
        <v>0.10846925526857376</v>
      </c>
      <c r="I58" s="45">
        <v>3.2324917614459991E-2</v>
      </c>
      <c r="J58" s="46">
        <v>6.6946046426892281E-3</v>
      </c>
      <c r="K58" s="47">
        <v>0.49692413210868835</v>
      </c>
      <c r="L58" s="45">
        <v>1.8353655934333801E-2</v>
      </c>
      <c r="M58" s="45">
        <v>0.11778435856103897</v>
      </c>
      <c r="N58" s="45">
        <v>2.1174314022064209</v>
      </c>
      <c r="O58" s="48">
        <v>12.531054496765137</v>
      </c>
      <c r="P58" s="48">
        <v>52.916046142578125</v>
      </c>
      <c r="Q58" s="48">
        <v>196.82186889648437</v>
      </c>
      <c r="R58" s="48">
        <v>499.34051513671875</v>
      </c>
      <c r="S58" s="49">
        <v>60.460430145263672</v>
      </c>
      <c r="T58" s="50">
        <v>16.480182647705078</v>
      </c>
      <c r="U58" s="50">
        <v>3.3018479347229004</v>
      </c>
      <c r="V58" s="50">
        <v>2.4392809867858887</v>
      </c>
      <c r="W58" s="50">
        <v>2.0498366355895996</v>
      </c>
      <c r="X58" s="50">
        <v>1.6423437595367432</v>
      </c>
      <c r="Y58" s="153">
        <v>1.3406893014907837</v>
      </c>
      <c r="AG58" s="9"/>
      <c r="AH58" s="9"/>
      <c r="AI58" s="9"/>
      <c r="AJ58" s="9"/>
      <c r="AK58" s="9"/>
      <c r="AL58" s="9"/>
      <c r="AM58" s="9"/>
      <c r="AN58" s="9"/>
    </row>
    <row r="59" spans="1:40" ht="15">
      <c r="A59" s="14">
        <f t="shared" si="1"/>
        <v>1949</v>
      </c>
      <c r="B59" s="43">
        <v>709.3692626953125</v>
      </c>
      <c r="C59" s="44">
        <v>1.4378816122189164E-3</v>
      </c>
      <c r="D59" s="45">
        <v>3.3071748912334442E-2</v>
      </c>
      <c r="E59" s="45">
        <v>0.25173079967498779</v>
      </c>
      <c r="F59" s="45">
        <v>0.71519744396209717</v>
      </c>
      <c r="G59" s="45">
        <v>0.33264631032943726</v>
      </c>
      <c r="H59" s="45">
        <v>0.11501210927963257</v>
      </c>
      <c r="I59" s="45">
        <v>3.3910632133483887E-2</v>
      </c>
      <c r="J59" s="46">
        <v>9.1804228723049164E-3</v>
      </c>
      <c r="K59" s="47">
        <v>0.3333333432674408</v>
      </c>
      <c r="L59" s="45">
        <v>2.1145544946193695E-2</v>
      </c>
      <c r="M59" s="45">
        <v>0.13251207768917084</v>
      </c>
      <c r="N59" s="45">
        <v>2.0285625457763672</v>
      </c>
      <c r="O59" s="48">
        <v>14.274652481079102</v>
      </c>
      <c r="P59" s="48">
        <v>63.158924102783203</v>
      </c>
      <c r="Q59" s="48">
        <v>185.09823608398437</v>
      </c>
      <c r="R59" s="48">
        <v>537.78759765625</v>
      </c>
      <c r="S59" s="49">
        <v>52.470317840576172</v>
      </c>
      <c r="T59" s="50">
        <v>14.593811988830566</v>
      </c>
      <c r="U59" s="50">
        <v>3.5256361961364746</v>
      </c>
      <c r="V59" s="50">
        <v>2.3303284645080566</v>
      </c>
      <c r="W59" s="50">
        <v>1.8209953308105469</v>
      </c>
      <c r="X59" s="50">
        <v>1.8320342302322388</v>
      </c>
      <c r="Y59" s="153">
        <v>1.7070722579956055</v>
      </c>
      <c r="AG59" s="9"/>
      <c r="AH59" s="9"/>
      <c r="AI59" s="9"/>
      <c r="AJ59" s="9"/>
      <c r="AK59" s="9"/>
      <c r="AL59" s="9"/>
      <c r="AM59" s="9"/>
      <c r="AN59" s="9"/>
    </row>
    <row r="60" spans="1:40" ht="15">
      <c r="A60" s="14">
        <f t="shared" si="1"/>
        <v>1950</v>
      </c>
      <c r="B60" s="43">
        <v>841.92083740234375</v>
      </c>
      <c r="C60" s="44">
        <v>1.425362890586257E-3</v>
      </c>
      <c r="D60" s="45">
        <v>3.1879439949989319E-2</v>
      </c>
      <c r="E60" s="45">
        <v>0.24572394788265228</v>
      </c>
      <c r="F60" s="45">
        <v>0.7223966121673584</v>
      </c>
      <c r="G60" s="45">
        <v>0.3337734043598175</v>
      </c>
      <c r="H60" s="45">
        <v>0.12616242468357086</v>
      </c>
      <c r="I60" s="45">
        <v>4.1028875857591629E-2</v>
      </c>
      <c r="J60" s="46">
        <v>1.3293636962771416E-2</v>
      </c>
      <c r="K60" s="47">
        <v>0.66666668653488159</v>
      </c>
      <c r="L60" s="45">
        <v>2.0191922783851624E-2</v>
      </c>
      <c r="M60" s="45">
        <v>0.12709033489227295</v>
      </c>
      <c r="N60" s="45">
        <v>2.0073146820068359</v>
      </c>
      <c r="O60" s="48">
        <v>13.206705093383789</v>
      </c>
      <c r="P60" s="48">
        <v>57.878364562988281</v>
      </c>
      <c r="Q60" s="48">
        <v>200.13876342773437</v>
      </c>
      <c r="R60" s="48">
        <v>644.50714111328125</v>
      </c>
      <c r="S60" s="49">
        <v>54.949069976806641</v>
      </c>
      <c r="T60" s="50">
        <v>15.235156059265137</v>
      </c>
      <c r="U60" s="50">
        <v>3.5988211631774902</v>
      </c>
      <c r="V60" s="50">
        <v>2.5273027420043945</v>
      </c>
      <c r="W60" s="50">
        <v>2.1797857284545898</v>
      </c>
      <c r="X60" s="50">
        <v>2.0500214099884033</v>
      </c>
      <c r="Y60" s="153">
        <v>2.0626051425933838</v>
      </c>
      <c r="AG60" s="9"/>
      <c r="AH60" s="9"/>
      <c r="AI60" s="9"/>
      <c r="AJ60" s="9"/>
      <c r="AK60" s="9"/>
      <c r="AL60" s="9"/>
      <c r="AM60" s="9"/>
      <c r="AN60" s="9"/>
    </row>
    <row r="61" spans="1:40" ht="15">
      <c r="A61" s="14">
        <f t="shared" si="1"/>
        <v>1951</v>
      </c>
      <c r="B61" s="43">
        <v>1095.998779296875</v>
      </c>
      <c r="C61" s="44">
        <v>1.4142350992187858E-3</v>
      </c>
      <c r="D61" s="45">
        <v>3.2107647508382797E-2</v>
      </c>
      <c r="E61" s="45">
        <v>0.26811158657073975</v>
      </c>
      <c r="F61" s="45">
        <v>0.69978076219558716</v>
      </c>
      <c r="G61" s="45">
        <v>0.32724377512931824</v>
      </c>
      <c r="H61" s="45">
        <v>0.12176453322172165</v>
      </c>
      <c r="I61" s="45">
        <v>3.9874754846096039E-2</v>
      </c>
      <c r="J61" s="46">
        <v>1.576901413500309E-2</v>
      </c>
      <c r="K61" s="47">
        <v>0.5</v>
      </c>
      <c r="L61" s="45">
        <v>2.0073015242815018E-2</v>
      </c>
      <c r="M61" s="45">
        <v>0.12864977121353149</v>
      </c>
      <c r="N61" s="45">
        <v>1.9169729948043823</v>
      </c>
      <c r="O61" s="48">
        <v>12.731765747070313</v>
      </c>
      <c r="P61" s="48">
        <v>56.749149322509766</v>
      </c>
      <c r="Q61" s="48">
        <v>195.41719055175781</v>
      </c>
      <c r="R61" s="48">
        <v>528.49969482421875</v>
      </c>
      <c r="S61" s="49">
        <v>55.275192260742188</v>
      </c>
      <c r="T61" s="50">
        <v>15.046934127807617</v>
      </c>
      <c r="U61" s="50">
        <v>3.650446891784668</v>
      </c>
      <c r="V61" s="50">
        <v>2.570293664932251</v>
      </c>
      <c r="W61" s="50">
        <v>2.145662784576416</v>
      </c>
      <c r="X61" s="50">
        <v>2.0404937267303467</v>
      </c>
      <c r="Y61" s="153">
        <v>2.9837319850921631</v>
      </c>
      <c r="AG61" s="9"/>
      <c r="AH61" s="9"/>
      <c r="AI61" s="9"/>
      <c r="AJ61" s="9"/>
      <c r="AK61" s="9"/>
      <c r="AL61" s="9"/>
      <c r="AM61" s="9"/>
      <c r="AN61" s="9"/>
    </row>
    <row r="62" spans="1:40" ht="15">
      <c r="A62" s="14">
        <f t="shared" si="1"/>
        <v>1952</v>
      </c>
      <c r="B62" s="43">
        <v>1337.217041015625</v>
      </c>
      <c r="C62" s="44">
        <v>1.4658384025096893E-3</v>
      </c>
      <c r="D62" s="45">
        <v>3.309156745672226E-2</v>
      </c>
      <c r="E62" s="45">
        <v>0.24364796280860901</v>
      </c>
      <c r="F62" s="45">
        <v>0.72326046228408813</v>
      </c>
      <c r="G62" s="45">
        <v>0.32055097818374634</v>
      </c>
      <c r="H62" s="45">
        <v>0.11333708465099335</v>
      </c>
      <c r="I62" s="45">
        <v>3.1579680740833282E-2</v>
      </c>
      <c r="J62" s="46">
        <v>8.0749941989779472E-3</v>
      </c>
      <c r="K62" s="47">
        <v>0.60000002384185791</v>
      </c>
      <c r="L62" s="45">
        <v>2.0939009264111519E-2</v>
      </c>
      <c r="M62" s="45">
        <v>0.13236445188522339</v>
      </c>
      <c r="N62" s="45">
        <v>2.0064058303833008</v>
      </c>
      <c r="O62" s="48">
        <v>13.686634063720703</v>
      </c>
      <c r="P62" s="48">
        <v>55.709728240966797</v>
      </c>
      <c r="Q62" s="48">
        <v>187.77430725097656</v>
      </c>
      <c r="R62" s="48">
        <v>492.32098388671875</v>
      </c>
      <c r="S62" s="49">
        <v>52.986385345458984</v>
      </c>
      <c r="T62" s="50">
        <v>14.609789848327637</v>
      </c>
      <c r="U62" s="50">
        <v>3.6047568321228027</v>
      </c>
      <c r="V62" s="50">
        <v>2.3420732021331787</v>
      </c>
      <c r="W62" s="50">
        <v>2.0344216823577881</v>
      </c>
      <c r="X62" s="50">
        <v>1.6817892789840698</v>
      </c>
      <c r="Y62" s="153">
        <v>1.6401889324188232</v>
      </c>
      <c r="AG62" s="9"/>
      <c r="AH62" s="9"/>
      <c r="AI62" s="9"/>
      <c r="AJ62" s="9"/>
      <c r="AK62" s="9"/>
      <c r="AL62" s="9"/>
      <c r="AM62" s="9"/>
      <c r="AN62" s="9"/>
    </row>
    <row r="63" spans="1:40" ht="15">
      <c r="A63" s="14">
        <f t="shared" si="1"/>
        <v>1953</v>
      </c>
      <c r="B63" s="43">
        <v>1425.995849609375</v>
      </c>
      <c r="C63" s="44">
        <v>1.3954919995740056E-3</v>
      </c>
      <c r="D63" s="45">
        <v>3.1395703554153442E-2</v>
      </c>
      <c r="E63" s="45">
        <v>0.24016180634498596</v>
      </c>
      <c r="F63" s="45">
        <v>0.7284424901008606</v>
      </c>
      <c r="G63" s="45">
        <v>0.31898128986358643</v>
      </c>
      <c r="H63" s="45">
        <v>0.11093368381261826</v>
      </c>
      <c r="I63" s="45">
        <v>3.6285553127527237E-2</v>
      </c>
      <c r="J63" s="46">
        <v>1.030187401920557E-2</v>
      </c>
      <c r="K63" s="47">
        <v>0.60000002384185791</v>
      </c>
      <c r="L63" s="45">
        <v>1.9635401666164398E-2</v>
      </c>
      <c r="M63" s="45">
        <v>0.1255263090133667</v>
      </c>
      <c r="N63" s="45">
        <v>2.0098235607147217</v>
      </c>
      <c r="O63" s="48">
        <v>13.474793434143066</v>
      </c>
      <c r="P63" s="48">
        <v>53.760326385498047</v>
      </c>
      <c r="Q63" s="48">
        <v>184.89674377441406</v>
      </c>
      <c r="R63" s="48">
        <v>588.40423583984375</v>
      </c>
      <c r="S63" s="49">
        <v>56.508171081542969</v>
      </c>
      <c r="T63" s="50">
        <v>15.432689666748047</v>
      </c>
      <c r="U63" s="50">
        <v>3.6244101524353027</v>
      </c>
      <c r="V63" s="50">
        <v>2.3672442436218262</v>
      </c>
      <c r="W63" s="50">
        <v>2.0634860992431641</v>
      </c>
      <c r="X63" s="50">
        <v>1.9624766111373901</v>
      </c>
      <c r="Y63" s="153">
        <v>1.750815749168396</v>
      </c>
      <c r="AG63" s="9"/>
      <c r="AH63" s="9"/>
      <c r="AI63" s="9"/>
      <c r="AJ63" s="9"/>
      <c r="AK63" s="9"/>
      <c r="AL63" s="9"/>
      <c r="AM63" s="9"/>
      <c r="AN63" s="9"/>
    </row>
    <row r="64" spans="1:40" ht="15">
      <c r="A64" s="14">
        <f t="shared" si="1"/>
        <v>1954</v>
      </c>
      <c r="B64" s="43">
        <v>1519.8092041015625</v>
      </c>
      <c r="C64" s="44">
        <v>1.5660454519093037E-3</v>
      </c>
      <c r="D64" s="45">
        <v>3.536001592874527E-2</v>
      </c>
      <c r="E64" s="45">
        <v>0.2560977041721344</v>
      </c>
      <c r="F64" s="45">
        <v>0.70854228734970093</v>
      </c>
      <c r="G64" s="45">
        <v>0.30430740118026733</v>
      </c>
      <c r="H64" s="45">
        <v>0.10806301981210709</v>
      </c>
      <c r="I64" s="45">
        <v>3.3845484256744385E-2</v>
      </c>
      <c r="J64" s="46">
        <v>9.085225872695446E-3</v>
      </c>
      <c r="K64" s="47">
        <v>0.5</v>
      </c>
      <c r="L64" s="45">
        <v>2.2371228784322739E-2</v>
      </c>
      <c r="M64" s="45">
        <v>0.14146512746810913</v>
      </c>
      <c r="N64" s="45">
        <v>2.0910520553588867</v>
      </c>
      <c r="O64" s="48">
        <v>13.169416427612305</v>
      </c>
      <c r="P64" s="48">
        <v>49.480552673339844</v>
      </c>
      <c r="Q64" s="48">
        <v>184.53172302246094</v>
      </c>
      <c r="R64" s="48">
        <v>535.34417724609375</v>
      </c>
      <c r="S64" s="49">
        <v>49.589187622070313</v>
      </c>
      <c r="T64" s="50">
        <v>13.637848854064941</v>
      </c>
      <c r="U64" s="50">
        <v>3.3884491920471191</v>
      </c>
      <c r="V64" s="50">
        <v>2.3107128143310547</v>
      </c>
      <c r="W64" s="50">
        <v>2.1839492321014404</v>
      </c>
      <c r="X64" s="50">
        <v>1.8341282606124878</v>
      </c>
      <c r="Y64" s="153">
        <v>1.6970813274383545</v>
      </c>
      <c r="AG64" s="9"/>
      <c r="AH64" s="9"/>
      <c r="AI64" s="9"/>
      <c r="AJ64" s="9"/>
      <c r="AK64" s="9"/>
      <c r="AL64" s="9"/>
      <c r="AM64" s="9"/>
      <c r="AN64" s="9"/>
    </row>
    <row r="65" spans="1:40" ht="15">
      <c r="A65" s="14">
        <f t="shared" si="1"/>
        <v>1955</v>
      </c>
      <c r="B65" s="43">
        <v>1689.281982421875</v>
      </c>
      <c r="C65" s="44">
        <v>1.5864106826484203E-3</v>
      </c>
      <c r="D65" s="45">
        <v>3.6524146795272827E-2</v>
      </c>
      <c r="E65" s="45">
        <v>0.25774279236793518</v>
      </c>
      <c r="F65" s="45">
        <v>0.70573306083679199</v>
      </c>
      <c r="G65" s="45">
        <v>0.31082555651664734</v>
      </c>
      <c r="H65" s="45">
        <v>0.10819923132658005</v>
      </c>
      <c r="I65" s="45">
        <v>3.1488768756389618E-2</v>
      </c>
      <c r="J65" s="46">
        <v>7.9508805647492409E-3</v>
      </c>
      <c r="K65" s="47">
        <v>0.5</v>
      </c>
      <c r="L65" s="45">
        <v>2.2494764998555183E-2</v>
      </c>
      <c r="M65" s="45">
        <v>0.14621596038341522</v>
      </c>
      <c r="N65" s="45">
        <v>1.9611883163452148</v>
      </c>
      <c r="O65" s="48">
        <v>13.181340217590332</v>
      </c>
      <c r="P65" s="48">
        <v>54.196399688720703</v>
      </c>
      <c r="Q65" s="48">
        <v>182.22712707519531</v>
      </c>
      <c r="R65" s="48">
        <v>486.09292602539062</v>
      </c>
      <c r="S65" s="49">
        <v>49.315849304199219</v>
      </c>
      <c r="T65" s="50">
        <v>13.178804397583008</v>
      </c>
      <c r="U65" s="50">
        <v>3.5984971523284912</v>
      </c>
      <c r="V65" s="50">
        <v>2.3580725193023682</v>
      </c>
      <c r="W65" s="50">
        <v>1.9964284896850586</v>
      </c>
      <c r="X65" s="50">
        <v>1.727995753288269</v>
      </c>
      <c r="Y65" s="153">
        <v>1.6356710195541382</v>
      </c>
      <c r="AG65" s="9"/>
      <c r="AH65" s="9"/>
      <c r="AI65" s="9"/>
      <c r="AJ65" s="9"/>
      <c r="AK65" s="9"/>
      <c r="AL65" s="9"/>
      <c r="AM65" s="9"/>
      <c r="AN65" s="9"/>
    </row>
    <row r="66" spans="1:40" ht="15">
      <c r="A66" s="14">
        <f t="shared" si="1"/>
        <v>1956</v>
      </c>
      <c r="B66" s="43">
        <v>1940.490966796875</v>
      </c>
      <c r="C66" s="44">
        <v>1.6748212510719895E-3</v>
      </c>
      <c r="D66" s="45">
        <v>3.8031637668609619E-2</v>
      </c>
      <c r="E66" s="45">
        <v>0.26245957612991333</v>
      </c>
      <c r="F66" s="45">
        <v>0.69950878620147705</v>
      </c>
      <c r="G66" s="45">
        <v>0.31331267952919006</v>
      </c>
      <c r="H66" s="45">
        <v>0.11261296272277832</v>
      </c>
      <c r="I66" s="45">
        <v>3.3699586987495422E-2</v>
      </c>
      <c r="J66" s="46">
        <v>8.7707340717315674E-3</v>
      </c>
      <c r="K66" s="47">
        <v>0.55555558204650879</v>
      </c>
      <c r="L66" s="45">
        <v>2.3705340921878815E-2</v>
      </c>
      <c r="M66" s="45">
        <v>0.15202337503433228</v>
      </c>
      <c r="N66" s="45">
        <v>1.8789058923721313</v>
      </c>
      <c r="O66" s="48">
        <v>13.094108581542969</v>
      </c>
      <c r="P66" s="48">
        <v>53.620449066162109</v>
      </c>
      <c r="Q66" s="48">
        <v>189.38969421386719</v>
      </c>
      <c r="R66" s="48">
        <v>526.72442626953125</v>
      </c>
      <c r="S66" s="49">
        <v>46.793262481689453</v>
      </c>
      <c r="T66" s="50">
        <v>12.655531883239746</v>
      </c>
      <c r="U66" s="50">
        <v>3.7229578495025635</v>
      </c>
      <c r="V66" s="50">
        <v>2.3927760124206543</v>
      </c>
      <c r="W66" s="50">
        <v>2.100186824798584</v>
      </c>
      <c r="X66" s="50">
        <v>1.7793780565261841</v>
      </c>
      <c r="Y66" s="153">
        <v>1.6651465892791748</v>
      </c>
      <c r="AG66" s="9"/>
      <c r="AH66" s="9"/>
      <c r="AI66" s="9"/>
      <c r="AJ66" s="9"/>
      <c r="AK66" s="9"/>
      <c r="AL66" s="9"/>
      <c r="AM66" s="9"/>
      <c r="AN66" s="9"/>
    </row>
    <row r="67" spans="1:40" ht="15">
      <c r="A67" s="14">
        <f t="shared" si="1"/>
        <v>1957</v>
      </c>
      <c r="B67" s="43">
        <v>2240.96435546875</v>
      </c>
      <c r="C67" s="44">
        <v>1.6735937679186463E-3</v>
      </c>
      <c r="D67" s="45">
        <v>3.7992961704730988E-2</v>
      </c>
      <c r="E67" s="45">
        <v>0.25576478242874146</v>
      </c>
      <c r="F67" s="45">
        <v>0.70624226331710815</v>
      </c>
      <c r="G67" s="45">
        <v>0.33243447542190552</v>
      </c>
      <c r="H67" s="45">
        <v>0.12117410451173782</v>
      </c>
      <c r="I67" s="45">
        <v>4.0353711694478989E-2</v>
      </c>
      <c r="J67" s="46">
        <v>1.4667971059679985E-2</v>
      </c>
      <c r="K67" s="47">
        <v>0.45454546809196472</v>
      </c>
      <c r="L67" s="45">
        <v>2.3650532588362694E-2</v>
      </c>
      <c r="M67" s="45">
        <v>0.15172038972377777</v>
      </c>
      <c r="N67" s="45">
        <v>1.9076608419418335</v>
      </c>
      <c r="O67" s="48">
        <v>12.772625923156738</v>
      </c>
      <c r="P67" s="48">
        <v>56.752353668212891</v>
      </c>
      <c r="Q67" s="48">
        <v>179.5811767578125</v>
      </c>
      <c r="R67" s="48">
        <v>639.36846923828125</v>
      </c>
      <c r="S67" s="49">
        <v>46.901760101318359</v>
      </c>
      <c r="T67" s="50">
        <v>12.681314468383789</v>
      </c>
      <c r="U67" s="50">
        <v>3.7021374702453613</v>
      </c>
      <c r="V67" s="50">
        <v>2.602710485458374</v>
      </c>
      <c r="W67" s="50">
        <v>2.1351380348205566</v>
      </c>
      <c r="X67" s="50">
        <v>2.2471015453338623</v>
      </c>
      <c r="Y67" s="153">
        <v>2.2941341400146484</v>
      </c>
      <c r="AG67" s="9"/>
      <c r="AH67" s="9"/>
      <c r="AI67" s="9"/>
      <c r="AJ67" s="9"/>
      <c r="AK67" s="9"/>
      <c r="AL67" s="9"/>
      <c r="AM67" s="9"/>
      <c r="AN67" s="9"/>
    </row>
    <row r="68" spans="1:40" ht="15">
      <c r="A68" s="14">
        <f t="shared" si="1"/>
        <v>1958</v>
      </c>
      <c r="B68" s="43">
        <v>2723.249755859375</v>
      </c>
      <c r="C68" s="44">
        <v>1.7443561227992177E-3</v>
      </c>
      <c r="D68" s="45">
        <v>3.9735868573188782E-2</v>
      </c>
      <c r="E68" s="45">
        <v>0.26860201358795166</v>
      </c>
      <c r="F68" s="45">
        <v>0.69166213274002075</v>
      </c>
      <c r="G68" s="45">
        <v>0.31122326850891113</v>
      </c>
      <c r="H68" s="45">
        <v>0.10574852675199509</v>
      </c>
      <c r="I68" s="45">
        <v>3.0005492269992828E-2</v>
      </c>
      <c r="J68" s="46">
        <v>8.1093478947877884E-3</v>
      </c>
      <c r="K68" s="47">
        <v>0.5</v>
      </c>
      <c r="L68" s="45">
        <v>2.4602958932518959E-2</v>
      </c>
      <c r="M68" s="45">
        <v>0.15900120139122009</v>
      </c>
      <c r="N68" s="45">
        <v>1.9138898849487305</v>
      </c>
      <c r="O68" s="48">
        <v>12.743965148925781</v>
      </c>
      <c r="P68" s="48">
        <v>54.371803283691406</v>
      </c>
      <c r="Q68" s="48">
        <v>167.20977783203125</v>
      </c>
      <c r="R68" s="48">
        <v>467.084228515625</v>
      </c>
      <c r="S68" s="49">
        <v>45.082908630371094</v>
      </c>
      <c r="T68" s="50">
        <v>12.078701972961426</v>
      </c>
      <c r="U68" s="50">
        <v>3.6139078140258789</v>
      </c>
      <c r="V68" s="50">
        <v>2.4421226978302002</v>
      </c>
      <c r="W68" s="50">
        <v>1.9449149370193481</v>
      </c>
      <c r="X68" s="50">
        <v>1.7944818735122681</v>
      </c>
      <c r="Y68" s="153">
        <v>1.7361639738082886</v>
      </c>
      <c r="AG68" s="9"/>
      <c r="AH68" s="9"/>
      <c r="AI68" s="9"/>
      <c r="AJ68" s="9"/>
      <c r="AK68" s="9"/>
      <c r="AL68" s="9"/>
      <c r="AM68" s="9"/>
      <c r="AN68" s="9"/>
    </row>
    <row r="69" spans="1:40" ht="15">
      <c r="A69" s="14">
        <f t="shared" si="1"/>
        <v>1959</v>
      </c>
      <c r="B69" s="43">
        <v>3109.283203125</v>
      </c>
      <c r="C69" s="44">
        <v>1.7174659296870232E-3</v>
      </c>
      <c r="D69" s="45">
        <v>3.8973748683929443E-2</v>
      </c>
      <c r="E69" s="45">
        <v>0.25382018089294434</v>
      </c>
      <c r="F69" s="45">
        <v>0.70720607042312622</v>
      </c>
      <c r="G69" s="45">
        <v>0.32563254237174988</v>
      </c>
      <c r="H69" s="45">
        <v>0.12416902929544449</v>
      </c>
      <c r="I69" s="45">
        <v>4.1895993053913116E-2</v>
      </c>
      <c r="J69" s="46">
        <v>1.3039310462772846E-2</v>
      </c>
      <c r="K69" s="47">
        <v>0.53333336114883423</v>
      </c>
      <c r="L69" s="45">
        <v>2.444293349981308E-2</v>
      </c>
      <c r="M69" s="45">
        <v>0.15598450601100922</v>
      </c>
      <c r="N69" s="45">
        <v>1.8370794057846069</v>
      </c>
      <c r="O69" s="48">
        <v>13.193716049194336</v>
      </c>
      <c r="P69" s="48">
        <v>54.019523620605469</v>
      </c>
      <c r="Q69" s="48">
        <v>206.75729370117187</v>
      </c>
      <c r="R69" s="48">
        <v>672.8277587890625</v>
      </c>
      <c r="S69" s="49">
        <v>45.379283905029297</v>
      </c>
      <c r="T69" s="50">
        <v>12.322072982788086</v>
      </c>
      <c r="U69" s="50">
        <v>3.8496217727661133</v>
      </c>
      <c r="V69" s="50">
        <v>2.468087911605835</v>
      </c>
      <c r="W69" s="50">
        <v>2.2985954284667969</v>
      </c>
      <c r="X69" s="50">
        <v>2.0263369083404541</v>
      </c>
      <c r="Y69" s="153">
        <v>1.9379864931106567</v>
      </c>
      <c r="AG69" s="9"/>
      <c r="AH69" s="9"/>
      <c r="AI69" s="9"/>
      <c r="AJ69" s="9"/>
      <c r="AK69" s="9"/>
      <c r="AL69" s="9"/>
      <c r="AM69" s="9"/>
      <c r="AN69" s="9"/>
    </row>
    <row r="70" spans="1:40" ht="15">
      <c r="A70" s="51">
        <v>1960</v>
      </c>
      <c r="B70" s="43">
        <v>3401.802978515625</v>
      </c>
      <c r="C70" s="44">
        <v>1.8048936035484076E-3</v>
      </c>
      <c r="D70" s="45">
        <v>4.0972214192152023E-2</v>
      </c>
      <c r="E70" s="45">
        <v>0.24805642664432526</v>
      </c>
      <c r="F70" s="45">
        <v>0.71097135543823242</v>
      </c>
      <c r="G70" s="45">
        <v>0.31434929370880127</v>
      </c>
      <c r="H70" s="45">
        <v>0.10991918295621872</v>
      </c>
      <c r="I70" s="45">
        <v>2.9300577938556671E-2</v>
      </c>
      <c r="J70" s="46">
        <v>6.5437271259725094E-3</v>
      </c>
      <c r="K70" s="47">
        <v>0.52941179275512695</v>
      </c>
      <c r="L70" s="45">
        <v>2.528071217238903E-2</v>
      </c>
      <c r="M70" s="45">
        <v>0.16373670101165771</v>
      </c>
      <c r="N70" s="45">
        <v>1.9075179100036621</v>
      </c>
      <c r="O70" s="48">
        <v>13.331753730773926</v>
      </c>
      <c r="P70" s="48">
        <v>55.783065795898438</v>
      </c>
      <c r="Q70" s="48">
        <v>183.08761596679687</v>
      </c>
      <c r="R70" s="48">
        <v>438.60211181640625</v>
      </c>
      <c r="S70" s="49">
        <v>43.871616363525391</v>
      </c>
      <c r="T70" s="50">
        <v>11.714267730712891</v>
      </c>
      <c r="U70" s="50">
        <v>3.7272067070007324</v>
      </c>
      <c r="V70" s="50">
        <v>2.3578989505767822</v>
      </c>
      <c r="W70" s="50">
        <v>1.9704757928848267</v>
      </c>
      <c r="X70" s="50">
        <v>1.600358247756958</v>
      </c>
      <c r="Y70" s="153">
        <v>1.4919506311416626</v>
      </c>
      <c r="AG70" s="9"/>
      <c r="AH70" s="9"/>
      <c r="AI70" s="9"/>
      <c r="AJ70" s="9"/>
      <c r="AK70" s="9"/>
      <c r="AL70" s="9"/>
      <c r="AM70" s="9"/>
      <c r="AN70" s="9"/>
    </row>
    <row r="71" spans="1:40" ht="15">
      <c r="A71" s="51">
        <v>1962</v>
      </c>
      <c r="B71" s="43">
        <v>4259.09423828125</v>
      </c>
      <c r="C71" s="44">
        <v>1.7517432570457458E-3</v>
      </c>
      <c r="D71" s="45">
        <v>3.9719864726066589E-2</v>
      </c>
      <c r="E71" s="45">
        <v>0.25428652763366699</v>
      </c>
      <c r="F71" s="45">
        <v>0.70599359273910522</v>
      </c>
      <c r="G71" s="45">
        <v>0.32007354497909546</v>
      </c>
      <c r="H71" s="45">
        <v>0.12133508920669556</v>
      </c>
      <c r="I71" s="45">
        <v>3.8497854024171829E-2</v>
      </c>
      <c r="J71" s="46">
        <v>1.0982834734022617E-2</v>
      </c>
      <c r="K71" s="47">
        <v>0.4761904776096344</v>
      </c>
      <c r="L71" s="45">
        <v>2.4887921288609505E-2</v>
      </c>
      <c r="M71" s="45">
        <v>0.15895397961139679</v>
      </c>
      <c r="N71" s="45">
        <v>1.8473411798477173</v>
      </c>
      <c r="O71" s="48">
        <v>13.068271636962891</v>
      </c>
      <c r="P71" s="48">
        <v>55.968940734863281</v>
      </c>
      <c r="Q71" s="48">
        <v>204.0692138671875</v>
      </c>
      <c r="R71" s="48">
        <v>609.4237060546875</v>
      </c>
      <c r="S71" s="49">
        <v>44.566387176513672</v>
      </c>
      <c r="T71" s="50">
        <v>12.082491874694824</v>
      </c>
      <c r="U71" s="50">
        <v>3.8216743469238281</v>
      </c>
      <c r="V71" s="50">
        <v>2.4492416381835937</v>
      </c>
      <c r="W71" s="50">
        <v>2.1679003238677979</v>
      </c>
      <c r="X71" s="50">
        <v>1.8865096569061279</v>
      </c>
      <c r="Y71" s="153">
        <v>1.8021674156188965</v>
      </c>
      <c r="AG71" s="9"/>
      <c r="AH71" s="9"/>
      <c r="AI71" s="9"/>
      <c r="AJ71" s="9"/>
      <c r="AK71" s="9"/>
      <c r="AL71" s="9"/>
      <c r="AM71" s="9"/>
      <c r="AN71" s="9"/>
    </row>
    <row r="72" spans="1:40" ht="15">
      <c r="A72" s="51">
        <v>1964</v>
      </c>
      <c r="B72" s="43">
        <v>5295.451171875</v>
      </c>
      <c r="C72" s="44">
        <v>1.786569831892848E-3</v>
      </c>
      <c r="D72" s="45">
        <v>4.0449939668178558E-2</v>
      </c>
      <c r="E72" s="45">
        <v>0.23060718178749084</v>
      </c>
      <c r="F72" s="45">
        <v>0.72894287109375</v>
      </c>
      <c r="G72" s="45">
        <v>0.32549843192100525</v>
      </c>
      <c r="H72" s="45">
        <v>0.11364001035690308</v>
      </c>
      <c r="I72" s="45">
        <v>3.6558885127305984E-2</v>
      </c>
      <c r="J72" s="46">
        <v>1.1360544711351395E-2</v>
      </c>
      <c r="K72" s="47">
        <v>0.5</v>
      </c>
      <c r="L72" s="45">
        <v>2.5115896016359329E-2</v>
      </c>
      <c r="M72" s="45">
        <v>0.16183701157569885</v>
      </c>
      <c r="N72" s="45">
        <v>2.0143704414367676</v>
      </c>
      <c r="O72" s="48">
        <v>13.603184700012207</v>
      </c>
      <c r="P72" s="48">
        <v>54.211055755615234</v>
      </c>
      <c r="Q72" s="48">
        <v>183.85345458984375</v>
      </c>
      <c r="R72" s="48">
        <v>580.3037109375</v>
      </c>
      <c r="S72" s="49">
        <v>44.160320281982422</v>
      </c>
      <c r="T72" s="50">
        <v>11.858227729797363</v>
      </c>
      <c r="U72" s="50">
        <v>3.6187131404876709</v>
      </c>
      <c r="V72" s="50">
        <v>2.392810583114624</v>
      </c>
      <c r="W72" s="50">
        <v>2.0962514877319336</v>
      </c>
      <c r="X72" s="50">
        <v>1.9884797334671021</v>
      </c>
      <c r="Y72" s="153">
        <v>1.9576895236968994</v>
      </c>
      <c r="AG72" s="9"/>
      <c r="AH72" s="9"/>
      <c r="AI72" s="9"/>
      <c r="AJ72" s="9"/>
      <c r="AK72" s="9"/>
      <c r="AL72" s="9"/>
      <c r="AM72" s="9"/>
      <c r="AN72" s="9"/>
    </row>
    <row r="73" spans="1:40" ht="15">
      <c r="A73" s="51">
        <f>A72+1</f>
        <v>1965</v>
      </c>
      <c r="B73" s="43">
        <v>5827.00927734375</v>
      </c>
      <c r="C73" s="44">
        <v>2.0129692275077105E-3</v>
      </c>
      <c r="D73" s="45">
        <v>4.5693818479776382E-2</v>
      </c>
      <c r="E73" s="45">
        <v>0.23853594064712524</v>
      </c>
      <c r="F73" s="45">
        <v>0.71577024459838867</v>
      </c>
      <c r="G73" s="45">
        <v>0.31861624121665955</v>
      </c>
      <c r="H73" s="45">
        <v>0.1112373024225235</v>
      </c>
      <c r="I73" s="45">
        <v>3.5785950720310211E-2</v>
      </c>
      <c r="J73" s="46">
        <v>1.1120356619358063E-2</v>
      </c>
      <c r="K73" s="47">
        <v>0.4848484992980957</v>
      </c>
      <c r="L73" s="45">
        <v>2.8488026931881905E-2</v>
      </c>
      <c r="M73" s="45">
        <v>0.18276956677436829</v>
      </c>
      <c r="N73" s="45">
        <v>1.998967170715332</v>
      </c>
      <c r="O73" s="48">
        <v>13.315578460693359</v>
      </c>
      <c r="P73" s="48">
        <v>53.064785003662109</v>
      </c>
      <c r="Q73" s="48">
        <v>179.96641540527344</v>
      </c>
      <c r="R73" s="48">
        <v>568.034423828125</v>
      </c>
      <c r="S73" s="49">
        <v>38.924228668212891</v>
      </c>
      <c r="T73" s="50">
        <v>10.44272518157959</v>
      </c>
      <c r="U73" s="50">
        <v>3.5807006359100342</v>
      </c>
      <c r="V73" s="50">
        <v>2.392808198928833</v>
      </c>
      <c r="W73" s="50">
        <v>2.0962545871734619</v>
      </c>
      <c r="X73" s="50">
        <v>1.9884792566299438</v>
      </c>
      <c r="Y73" s="153">
        <v>1.9576904773712158</v>
      </c>
      <c r="AG73" s="9"/>
      <c r="AH73" s="9"/>
      <c r="AI73" s="9"/>
      <c r="AJ73" s="9"/>
      <c r="AK73" s="9"/>
      <c r="AL73" s="9"/>
      <c r="AM73" s="9"/>
      <c r="AN73" s="9"/>
    </row>
    <row r="74" spans="1:40" ht="15">
      <c r="A74" s="51">
        <f>A73+1</f>
        <v>1966</v>
      </c>
      <c r="B74" s="43">
        <v>6427.0283203125</v>
      </c>
      <c r="C74" s="44">
        <v>2.3245716001838446E-3</v>
      </c>
      <c r="D74" s="45">
        <v>5.2719481289386749E-2</v>
      </c>
      <c r="E74" s="45">
        <v>0.25299263000488281</v>
      </c>
      <c r="F74" s="45">
        <v>0.69428789615631104</v>
      </c>
      <c r="G74" s="45">
        <v>0.30487611889839172</v>
      </c>
      <c r="H74" s="45">
        <v>0.10644026100635529</v>
      </c>
      <c r="I74" s="45">
        <v>3.42426598072052E-2</v>
      </c>
      <c r="J74" s="46">
        <v>1.0640784166753292E-2</v>
      </c>
      <c r="K74" s="47">
        <v>0.5</v>
      </c>
      <c r="L74" s="45">
        <v>3.2830104231834412E-2</v>
      </c>
      <c r="M74" s="45">
        <v>0.21082837879657745</v>
      </c>
      <c r="N74" s="45">
        <v>2.0262863636016846</v>
      </c>
      <c r="O74" s="48">
        <v>12.741347312927246</v>
      </c>
      <c r="P74" s="48">
        <v>50.776500701904297</v>
      </c>
      <c r="Q74" s="48">
        <v>172.20524597167969</v>
      </c>
      <c r="R74" s="48">
        <v>543.5379638671875</v>
      </c>
      <c r="S74" s="49">
        <v>33.765605926513672</v>
      </c>
      <c r="T74" s="50">
        <v>8.9862709045410156</v>
      </c>
      <c r="U74" s="50">
        <v>3.4264054298400879</v>
      </c>
      <c r="V74" s="50">
        <v>2.3928091526031494</v>
      </c>
      <c r="W74" s="50">
        <v>2.0962505340576172</v>
      </c>
      <c r="X74" s="50">
        <v>1.9884794950485229</v>
      </c>
      <c r="Y74" s="153">
        <v>1.9576891660690308</v>
      </c>
      <c r="AG74" s="9"/>
      <c r="AH74" s="9"/>
      <c r="AI74" s="9"/>
      <c r="AJ74" s="9"/>
      <c r="AK74" s="9"/>
      <c r="AL74" s="9"/>
      <c r="AM74" s="9"/>
      <c r="AN74" s="9"/>
    </row>
    <row r="75" spans="1:40" ht="15">
      <c r="A75" s="51">
        <f>A74+1</f>
        <v>1967</v>
      </c>
      <c r="B75" s="43">
        <v>7049.37646484375</v>
      </c>
      <c r="C75" s="44">
        <v>2.6569489855319262E-3</v>
      </c>
      <c r="D75" s="45">
        <v>6.0266230255365372E-2</v>
      </c>
      <c r="E75" s="45">
        <v>0.2668788731098175</v>
      </c>
      <c r="F75" s="45">
        <v>0.67285490036010742</v>
      </c>
      <c r="G75" s="45">
        <v>0.29204955697059631</v>
      </c>
      <c r="H75" s="45">
        <v>0.10196226090192795</v>
      </c>
      <c r="I75" s="45">
        <v>3.2802071422338486E-2</v>
      </c>
      <c r="J75" s="46">
        <v>1.0193130001425743E-2</v>
      </c>
      <c r="K75" s="47">
        <v>0.5</v>
      </c>
      <c r="L75" s="45">
        <v>3.7591978907585144E-2</v>
      </c>
      <c r="M75" s="45">
        <v>0.24101422727108002</v>
      </c>
      <c r="N75" s="45">
        <v>2.0352153778076172</v>
      </c>
      <c r="O75" s="48">
        <v>12.205334663391113</v>
      </c>
      <c r="P75" s="48">
        <v>48.640190124511719</v>
      </c>
      <c r="Q75" s="48">
        <v>164.960693359375</v>
      </c>
      <c r="R75" s="48">
        <v>520.67144775390625</v>
      </c>
      <c r="S75" s="49">
        <v>29.478601455688477</v>
      </c>
      <c r="T75" s="50">
        <v>7.7981600761413574</v>
      </c>
      <c r="U75" s="50">
        <v>3.3060622215270996</v>
      </c>
      <c r="V75" s="50">
        <v>2.3928024768829346</v>
      </c>
      <c r="W75" s="50">
        <v>2.0962555408477783</v>
      </c>
      <c r="X75" s="50">
        <v>1.9884780645370483</v>
      </c>
      <c r="Y75" s="153">
        <v>1.9576894044876099</v>
      </c>
      <c r="AG75" s="9"/>
      <c r="AH75" s="9"/>
      <c r="AI75" s="9"/>
      <c r="AJ75" s="9"/>
      <c r="AK75" s="9"/>
      <c r="AL75" s="9"/>
      <c r="AM75" s="9"/>
      <c r="AN75" s="9"/>
    </row>
    <row r="76" spans="1:40" ht="15">
      <c r="A76" s="51">
        <f>A75+1</f>
        <v>1968</v>
      </c>
      <c r="B76" s="43">
        <v>7832.46240234375</v>
      </c>
      <c r="C76" s="44">
        <v>3.2430384308099747E-3</v>
      </c>
      <c r="D76" s="45">
        <v>7.3577061295509338E-2</v>
      </c>
      <c r="E76" s="45">
        <v>0.30179905891418457</v>
      </c>
      <c r="F76" s="45">
        <v>0.62462389469146729</v>
      </c>
      <c r="G76" s="45">
        <v>0.25710725784301758</v>
      </c>
      <c r="H76" s="45">
        <v>8.9763060212135315E-2</v>
      </c>
      <c r="I76" s="45">
        <v>2.8877483680844307E-2</v>
      </c>
      <c r="J76" s="46">
        <v>8.973575197160244E-3</v>
      </c>
      <c r="K76" s="47">
        <v>0.50724637508392334</v>
      </c>
      <c r="L76" s="45">
        <v>4.583488404750824E-2</v>
      </c>
      <c r="M76" s="45">
        <v>0.2942880392074585</v>
      </c>
      <c r="N76" s="45">
        <v>2.1823277473449707</v>
      </c>
      <c r="O76" s="48">
        <v>10.745024681091309</v>
      </c>
      <c r="P76" s="48">
        <v>42.820762634277344</v>
      </c>
      <c r="Q76" s="48">
        <v>145.22406005859375</v>
      </c>
      <c r="R76" s="48">
        <v>458.37588500976562</v>
      </c>
      <c r="S76" s="49">
        <v>24.162988662719727</v>
      </c>
      <c r="T76" s="50">
        <v>6.2960286140441895</v>
      </c>
      <c r="U76" s="50">
        <v>2.8621912002563477</v>
      </c>
      <c r="V76" s="50">
        <v>2.3928029537200928</v>
      </c>
      <c r="W76" s="50">
        <v>2.0962510108947754</v>
      </c>
      <c r="X76" s="50">
        <v>1.9884778261184692</v>
      </c>
      <c r="Y76" s="153">
        <v>1.9576891660690308</v>
      </c>
      <c r="AG76" s="9"/>
      <c r="AH76" s="9"/>
      <c r="AI76" s="9"/>
      <c r="AJ76" s="9"/>
      <c r="AK76" s="9"/>
      <c r="AL76" s="9"/>
      <c r="AM76" s="9"/>
      <c r="AN76" s="9"/>
    </row>
    <row r="77" spans="1:40" ht="15">
      <c r="A77" s="51">
        <f>A76+1</f>
        <v>1969</v>
      </c>
      <c r="B77" s="43">
        <v>8921.5166015625</v>
      </c>
      <c r="C77" s="44">
        <v>3.7729733157902956E-3</v>
      </c>
      <c r="D77" s="45">
        <v>8.5637032985687256E-2</v>
      </c>
      <c r="E77" s="45">
        <v>0.32676839828491211</v>
      </c>
      <c r="F77" s="45">
        <v>0.58759456872940063</v>
      </c>
      <c r="G77" s="45">
        <v>0.23332299292087555</v>
      </c>
      <c r="H77" s="45">
        <v>8.145923912525177E-2</v>
      </c>
      <c r="I77" s="45">
        <v>2.6206076145172119E-2</v>
      </c>
      <c r="J77" s="46">
        <v>8.1434454768896103E-3</v>
      </c>
      <c r="K77" s="47">
        <v>0.48421052098274231</v>
      </c>
      <c r="L77" s="45">
        <v>5.3466245532035828E-2</v>
      </c>
      <c r="M77" s="45">
        <v>0.34254264831542969</v>
      </c>
      <c r="N77" s="45">
        <v>2.2319076061248779</v>
      </c>
      <c r="O77" s="48">
        <v>9.751032829284668</v>
      </c>
      <c r="P77" s="48">
        <v>38.85931396484375</v>
      </c>
      <c r="Q77" s="48">
        <v>131.78958129882812</v>
      </c>
      <c r="R77" s="48">
        <v>415.97219848632812</v>
      </c>
      <c r="S77" s="49">
        <v>20.703134536743164</v>
      </c>
      <c r="T77" s="50">
        <v>5.3386807441711426</v>
      </c>
      <c r="U77" s="50">
        <v>2.6327011585235596</v>
      </c>
      <c r="V77" s="50">
        <v>2.3928029537200928</v>
      </c>
      <c r="W77" s="50">
        <v>2.0962603092193604</v>
      </c>
      <c r="X77" s="50">
        <v>1.9884785413742065</v>
      </c>
      <c r="Y77" s="153">
        <v>1.957689642906189</v>
      </c>
      <c r="AG77" s="9"/>
      <c r="AH77" s="9"/>
      <c r="AI77" s="9"/>
      <c r="AJ77" s="9"/>
      <c r="AK77" s="9"/>
      <c r="AL77" s="9"/>
      <c r="AM77" s="9"/>
      <c r="AN77" s="9"/>
    </row>
    <row r="78" spans="1:40" ht="15">
      <c r="A78" s="51">
        <v>1970</v>
      </c>
      <c r="B78" s="35">
        <v>9647.2558387813497</v>
      </c>
      <c r="C78" s="52">
        <v>4.3291277252137661E-3</v>
      </c>
      <c r="D78" s="53">
        <v>6.8479195237159729E-2</v>
      </c>
      <c r="E78" s="54">
        <v>0.34987175464630127</v>
      </c>
      <c r="F78" s="54">
        <v>0.5816490650177002</v>
      </c>
      <c r="G78" s="54">
        <v>0.2032662034034729</v>
      </c>
      <c r="H78" s="54">
        <v>6.8930543959140778E-2</v>
      </c>
      <c r="I78" s="54">
        <v>1.9032429903745651E-2</v>
      </c>
      <c r="J78" s="143">
        <v>4.161604680120945E-3</v>
      </c>
      <c r="K78" s="144">
        <v>0</v>
      </c>
      <c r="L78" s="53">
        <v>6.1261255294084549E-2</v>
      </c>
      <c r="M78" s="54">
        <v>0.3930671215057373</v>
      </c>
      <c r="N78" s="54">
        <v>2.2492520809173584</v>
      </c>
      <c r="O78" s="55">
        <v>9.7534961700439453</v>
      </c>
      <c r="P78" s="55">
        <v>31.937534332275391</v>
      </c>
      <c r="Q78" s="55">
        <v>114.08815002441406</v>
      </c>
      <c r="R78" s="55">
        <v>324.35821533203125</v>
      </c>
      <c r="S78" s="56">
        <v>18.058735048922415</v>
      </c>
      <c r="T78" s="57">
        <v>4.7397548431651542</v>
      </c>
      <c r="U78" s="57">
        <v>2.5859002933078763</v>
      </c>
      <c r="V78" s="57">
        <v>2.0840476039585334</v>
      </c>
      <c r="W78" s="57">
        <v>2.1574040336578979</v>
      </c>
      <c r="X78" s="57">
        <v>1.6632296436941518</v>
      </c>
      <c r="Y78" s="154">
        <v>1.2587513484892576</v>
      </c>
      <c r="AG78" s="9"/>
      <c r="AH78" s="9"/>
      <c r="AI78" s="9"/>
      <c r="AJ78" s="9"/>
      <c r="AK78" s="9"/>
      <c r="AL78" s="9"/>
      <c r="AM78" s="9"/>
      <c r="AN78" s="9"/>
    </row>
    <row r="79" spans="1:40" ht="15">
      <c r="A79" s="58">
        <f>A78+1</f>
        <v>1971</v>
      </c>
      <c r="B79" s="35">
        <v>10410.776428835921</v>
      </c>
      <c r="C79" s="52">
        <v>4.4568777084350586E-3</v>
      </c>
      <c r="D79" s="54">
        <v>7.1591839194297791E-2</v>
      </c>
      <c r="E79" s="54">
        <v>0.35545629262924194</v>
      </c>
      <c r="F79" s="54">
        <v>0.57295185327529907</v>
      </c>
      <c r="G79" s="54">
        <v>0.19840297102928162</v>
      </c>
      <c r="H79" s="54">
        <v>6.6073209047317505E-2</v>
      </c>
      <c r="I79" s="54"/>
      <c r="J79" s="143"/>
      <c r="K79" s="144"/>
      <c r="L79" s="53">
        <v>5.9073172509670258E-2</v>
      </c>
      <c r="M79" s="54">
        <v>0.39948832988739014</v>
      </c>
      <c r="N79" s="54">
        <v>2.2211513519287109</v>
      </c>
      <c r="O79" s="55">
        <v>9.6722469329833984</v>
      </c>
      <c r="P79" s="55">
        <v>30.586647033691406</v>
      </c>
      <c r="Q79" s="55"/>
      <c r="R79" s="55"/>
      <c r="S79" s="56">
        <v>18.725234068471543</v>
      </c>
      <c r="T79" s="57">
        <v>4.647986288027087</v>
      </c>
      <c r="U79" s="57">
        <v>2.5795265088010648</v>
      </c>
      <c r="V79" s="57">
        <v>2.0512602842772423</v>
      </c>
      <c r="W79" s="57">
        <v>2.1601980202491484</v>
      </c>
      <c r="X79" s="57"/>
      <c r="Y79" s="154"/>
      <c r="AG79" s="9"/>
      <c r="AH79" s="9"/>
      <c r="AI79" s="9"/>
      <c r="AJ79" s="9"/>
      <c r="AK79" s="9"/>
      <c r="AL79" s="9"/>
      <c r="AM79" s="9"/>
      <c r="AN79" s="9"/>
    </row>
    <row r="80" spans="1:40" ht="15">
      <c r="A80" s="58">
        <f t="shared" ref="A80:A122" si="2">A79+1</f>
        <v>1972</v>
      </c>
      <c r="B80" s="35">
        <v>11570.526782363475</v>
      </c>
      <c r="C80" s="52">
        <v>4.5157987624406815E-3</v>
      </c>
      <c r="D80" s="54">
        <v>7.3273450136184692E-2</v>
      </c>
      <c r="E80" s="54">
        <v>0.355682373046875</v>
      </c>
      <c r="F80" s="54">
        <v>0.5710442066192627</v>
      </c>
      <c r="G80" s="54">
        <v>0.19785000383853912</v>
      </c>
      <c r="H80" s="54">
        <v>6.571362167596817E-2</v>
      </c>
      <c r="I80" s="54"/>
      <c r="J80" s="143"/>
      <c r="K80" s="144"/>
      <c r="L80" s="53">
        <v>5.712808296084404E-2</v>
      </c>
      <c r="M80" s="54">
        <v>0.40672430396080017</v>
      </c>
      <c r="N80" s="54">
        <v>2.2190933227539062</v>
      </c>
      <c r="O80" s="55">
        <v>9.8019170761108398</v>
      </c>
      <c r="P80" s="55">
        <v>30.380990982055664</v>
      </c>
      <c r="Q80" s="55"/>
      <c r="R80" s="55"/>
      <c r="S80" s="56">
        <v>19.36164394920155</v>
      </c>
      <c r="T80" s="57">
        <v>4.5570256279413455</v>
      </c>
      <c r="U80" s="57">
        <v>2.5733221261797277</v>
      </c>
      <c r="V80" s="57">
        <v>2.0184828320206645</v>
      </c>
      <c r="W80" s="57">
        <v>2.1629851105917477</v>
      </c>
      <c r="X80" s="57"/>
      <c r="Y80" s="154"/>
      <c r="AG80" s="9"/>
      <c r="AH80" s="9"/>
      <c r="AI80" s="9"/>
      <c r="AJ80" s="9"/>
      <c r="AK80" s="9"/>
      <c r="AL80" s="9"/>
      <c r="AM80" s="9"/>
      <c r="AN80" s="9"/>
    </row>
    <row r="81" spans="1:40" ht="15">
      <c r="A81" s="58">
        <f t="shared" si="2"/>
        <v>1973</v>
      </c>
      <c r="B81" s="35">
        <v>13004.593649460996</v>
      </c>
      <c r="C81" s="52">
        <v>4.4791977852582932E-3</v>
      </c>
      <c r="D81" s="54">
        <v>7.4032455682754517E-2</v>
      </c>
      <c r="E81" s="54">
        <v>0.35723128914833069</v>
      </c>
      <c r="F81" s="54">
        <v>0.56873625516891479</v>
      </c>
      <c r="G81" s="54">
        <v>0.19778589904308319</v>
      </c>
      <c r="H81" s="54">
        <v>6.5837770700454712E-2</v>
      </c>
      <c r="I81" s="54"/>
      <c r="J81" s="143"/>
      <c r="K81" s="144"/>
      <c r="L81" s="53">
        <v>5.5288247764110565E-2</v>
      </c>
      <c r="M81" s="54">
        <v>0.41470029950141907</v>
      </c>
      <c r="N81" s="54">
        <v>2.2155284881591797</v>
      </c>
      <c r="O81" s="55">
        <v>9.9604969024658203</v>
      </c>
      <c r="P81" s="55">
        <v>30.399154663085938</v>
      </c>
      <c r="Q81" s="55"/>
      <c r="R81" s="55"/>
      <c r="S81" s="56">
        <v>20.006677955724619</v>
      </c>
      <c r="T81" s="57">
        <v>4.4657190434764109</v>
      </c>
      <c r="U81" s="57">
        <v>2.5670453878372781</v>
      </c>
      <c r="V81" s="57">
        <v>1.9857030956557919</v>
      </c>
      <c r="W81" s="57">
        <v>2.1657764913479798</v>
      </c>
      <c r="X81" s="57"/>
      <c r="Y81" s="154"/>
      <c r="AG81" s="9"/>
      <c r="AH81" s="9"/>
      <c r="AI81" s="9"/>
      <c r="AJ81" s="9"/>
      <c r="AK81" s="9"/>
      <c r="AL81" s="9"/>
      <c r="AM81" s="9"/>
      <c r="AN81" s="9"/>
    </row>
    <row r="82" spans="1:40" ht="15">
      <c r="A82" s="58">
        <f t="shared" si="2"/>
        <v>1974</v>
      </c>
      <c r="B82" s="35">
        <v>14827.785062568755</v>
      </c>
      <c r="C82" s="52">
        <v>4.3411995284259319E-3</v>
      </c>
      <c r="D82" s="54">
        <v>7.4739322066307068E-2</v>
      </c>
      <c r="E82" s="54">
        <v>0.36787649989128113</v>
      </c>
      <c r="F82" s="54">
        <v>0.557384192943573</v>
      </c>
      <c r="G82" s="54">
        <v>0.19133062660694122</v>
      </c>
      <c r="H82" s="54">
        <v>6.1959821730852127E-2</v>
      </c>
      <c r="I82" s="54"/>
      <c r="J82" s="143"/>
      <c r="K82" s="144"/>
      <c r="L82" s="53">
        <v>5.354805663228035E-2</v>
      </c>
      <c r="M82" s="54">
        <v>0.42305660247802734</v>
      </c>
      <c r="N82" s="54">
        <v>2.1766543388366699</v>
      </c>
      <c r="O82" s="55">
        <v>9.7971363067626953</v>
      </c>
      <c r="P82" s="55">
        <v>28.571731567382813</v>
      </c>
      <c r="Q82" s="55"/>
      <c r="R82" s="55"/>
      <c r="S82" s="56">
        <v>20.65971515608323</v>
      </c>
      <c r="T82" s="57">
        <v>4.3741696114853408</v>
      </c>
      <c r="U82" s="57">
        <v>2.5607383181540313</v>
      </c>
      <c r="V82" s="57">
        <v>1.9529242247394916</v>
      </c>
      <c r="W82" s="57">
        <v>2.1685710950468455</v>
      </c>
      <c r="X82" s="57"/>
      <c r="Y82" s="154"/>
      <c r="AG82" s="9"/>
      <c r="AH82" s="9"/>
      <c r="AI82" s="9"/>
      <c r="AJ82" s="9"/>
      <c r="AK82" s="9"/>
      <c r="AL82" s="9"/>
      <c r="AM82" s="9"/>
      <c r="AN82" s="9"/>
    </row>
    <row r="83" spans="1:40" ht="15">
      <c r="A83" s="58">
        <f t="shared" si="2"/>
        <v>1975</v>
      </c>
      <c r="B83" s="35">
        <v>17021.012004254546</v>
      </c>
      <c r="C83" s="52">
        <v>4.2480090633034706E-3</v>
      </c>
      <c r="D83" s="54">
        <v>7.5695693492889404E-2</v>
      </c>
      <c r="E83" s="54">
        <v>0.37501487135887146</v>
      </c>
      <c r="F83" s="54">
        <v>0.54928940534591675</v>
      </c>
      <c r="G83" s="54">
        <v>0.18681147694587708</v>
      </c>
      <c r="H83" s="54">
        <v>5.9193704277276993E-2</v>
      </c>
      <c r="I83" s="54">
        <v>1.6527950763702393E-2</v>
      </c>
      <c r="J83" s="143">
        <v>2.4939728900790215E-3</v>
      </c>
      <c r="K83" s="144">
        <v>1.1431802704464644E-4</v>
      </c>
      <c r="L83" s="53">
        <v>5.1935713738203049E-2</v>
      </c>
      <c r="M83" s="54">
        <v>0.43164217472076416</v>
      </c>
      <c r="N83" s="54">
        <v>2.1502795219421387</v>
      </c>
      <c r="O83" s="55">
        <v>9.7280168533325195</v>
      </c>
      <c r="P83" s="55">
        <v>27.218366622924805</v>
      </c>
      <c r="Q83" s="55">
        <v>96.632682800292969</v>
      </c>
      <c r="R83" s="55">
        <v>239.51275634765625</v>
      </c>
      <c r="S83" s="56">
        <v>21.303069997456877</v>
      </c>
      <c r="T83" s="57">
        <v>4.2827319524824663</v>
      </c>
      <c r="U83" s="57">
        <v>2.5544891092047797</v>
      </c>
      <c r="V83" s="57">
        <v>1.9201379092304247</v>
      </c>
      <c r="W83" s="57">
        <v>2.1713598495852602</v>
      </c>
      <c r="X83" s="57">
        <v>1.7035515961266212</v>
      </c>
      <c r="Y83" s="154">
        <v>1.0036698270591637</v>
      </c>
      <c r="AG83" s="9"/>
      <c r="AH83" s="9"/>
      <c r="AI83" s="9"/>
      <c r="AJ83" s="9"/>
      <c r="AK83" s="9"/>
      <c r="AL83" s="9"/>
      <c r="AM83" s="9"/>
      <c r="AN83" s="9"/>
    </row>
    <row r="84" spans="1:40" ht="15">
      <c r="A84" s="58">
        <f t="shared" si="2"/>
        <v>1976</v>
      </c>
      <c r="B84" s="35">
        <v>19259.792082538854</v>
      </c>
      <c r="C84" s="52">
        <v>4.4471523724496365E-3</v>
      </c>
      <c r="D84" s="54">
        <v>7.8778117895126343E-2</v>
      </c>
      <c r="E84" s="54">
        <v>0.37993830442428589</v>
      </c>
      <c r="F84" s="54">
        <v>0.54128360748291016</v>
      </c>
      <c r="G84" s="54">
        <v>0.18303044140338898</v>
      </c>
      <c r="H84" s="54">
        <v>5.916278064250946E-2</v>
      </c>
      <c r="I84" s="54"/>
      <c r="J84" s="143"/>
      <c r="K84" s="144"/>
      <c r="L84" s="53">
        <v>5.4050441831350327E-2</v>
      </c>
      <c r="M84" s="54">
        <v>0.44984921813011169</v>
      </c>
      <c r="N84" s="54">
        <v>2.1452469825744629</v>
      </c>
      <c r="O84" s="55">
        <v>9.4436664581298828</v>
      </c>
      <c r="P84" s="55">
        <v>27.002115249633789</v>
      </c>
      <c r="Q84" s="55"/>
      <c r="R84" s="55"/>
      <c r="S84" s="56">
        <v>20.465510457338297</v>
      </c>
      <c r="T84" s="57">
        <v>4.0956920969501418</v>
      </c>
      <c r="U84" s="57">
        <v>2.5231762339913404</v>
      </c>
      <c r="V84" s="57">
        <v>1.9381293329333418</v>
      </c>
      <c r="W84" s="57">
        <v>2.191042765805713</v>
      </c>
      <c r="X84" s="57"/>
      <c r="Y84" s="154"/>
      <c r="AG84" s="9"/>
      <c r="AH84" s="9"/>
      <c r="AI84" s="9"/>
      <c r="AJ84" s="9"/>
      <c r="AK84" s="9"/>
      <c r="AL84" s="9"/>
      <c r="AM84" s="9"/>
      <c r="AN84" s="9"/>
    </row>
    <row r="85" spans="1:40" ht="15">
      <c r="A85" s="58">
        <f t="shared" si="2"/>
        <v>1977</v>
      </c>
      <c r="B85" s="35">
        <v>21541.321572219156</v>
      </c>
      <c r="C85" s="52">
        <v>4.6348022297024727E-3</v>
      </c>
      <c r="D85" s="54">
        <v>8.2103103399276733E-2</v>
      </c>
      <c r="E85" s="54">
        <v>0.38548219203948975</v>
      </c>
      <c r="F85" s="54">
        <v>0.53241473436355591</v>
      </c>
      <c r="G85" s="54">
        <v>0.17867012321949005</v>
      </c>
      <c r="H85" s="54">
        <v>5.878135934472084E-2</v>
      </c>
      <c r="I85" s="54"/>
      <c r="J85" s="143"/>
      <c r="K85" s="144"/>
      <c r="L85" s="53">
        <v>5.6356776505708694E-2</v>
      </c>
      <c r="M85" s="54">
        <v>0.46965527534484863</v>
      </c>
      <c r="N85" s="54">
        <v>2.1366367340087891</v>
      </c>
      <c r="O85" s="55">
        <v>9.1338825225830078</v>
      </c>
      <c r="P85" s="55">
        <v>26.589210510253906</v>
      </c>
      <c r="Q85" s="55"/>
      <c r="R85" s="55"/>
      <c r="S85" s="56">
        <v>19.624284653514088</v>
      </c>
      <c r="T85" s="57">
        <v>3.9088113186637825</v>
      </c>
      <c r="U85" s="57">
        <v>2.4918356390884151</v>
      </c>
      <c r="V85" s="57">
        <v>1.956124794534372</v>
      </c>
      <c r="W85" s="57">
        <v>2.2107224250406787</v>
      </c>
      <c r="X85" s="57"/>
      <c r="Y85" s="154"/>
      <c r="AG85" s="9"/>
      <c r="AH85" s="9"/>
      <c r="AI85" s="9"/>
      <c r="AJ85" s="9"/>
      <c r="AK85" s="9"/>
      <c r="AL85" s="9"/>
      <c r="AM85" s="9"/>
      <c r="AN85" s="9"/>
    </row>
    <row r="86" spans="1:40" ht="15">
      <c r="A86" s="58">
        <f t="shared" si="2"/>
        <v>1978</v>
      </c>
      <c r="B86" s="35">
        <v>25027.552335623317</v>
      </c>
      <c r="C86" s="52">
        <v>4.5649199746549129E-3</v>
      </c>
      <c r="D86" s="54">
        <v>8.3371587097644806E-2</v>
      </c>
      <c r="E86" s="54">
        <v>0.39197266101837158</v>
      </c>
      <c r="F86" s="54">
        <v>0.52465575933456421</v>
      </c>
      <c r="G86" s="54">
        <v>0.1760200709104538</v>
      </c>
      <c r="H86" s="54">
        <v>5.9690885245800018E-2</v>
      </c>
      <c r="I86" s="54"/>
      <c r="J86" s="143"/>
      <c r="K86" s="144"/>
      <c r="L86" s="53">
        <v>5.8855056762695313E-2</v>
      </c>
      <c r="M86" s="54">
        <v>0.4925365149974823</v>
      </c>
      <c r="N86" s="54">
        <v>2.1322872638702393</v>
      </c>
      <c r="O86" s="55">
        <v>8.9164009094238281</v>
      </c>
      <c r="P86" s="55">
        <v>26.76239013671875</v>
      </c>
      <c r="Q86" s="55"/>
      <c r="R86" s="55"/>
      <c r="S86" s="56">
        <v>18.792591313078773</v>
      </c>
      <c r="T86" s="57">
        <v>3.722072943926567</v>
      </c>
      <c r="U86" s="57">
        <v>2.4605305286275096</v>
      </c>
      <c r="V86" s="57">
        <v>1.9741158204960887</v>
      </c>
      <c r="W86" s="57">
        <v>2.2304022918888524</v>
      </c>
      <c r="X86" s="57"/>
      <c r="Y86" s="154"/>
      <c r="AG86" s="9"/>
      <c r="AH86" s="9"/>
      <c r="AI86" s="9"/>
      <c r="AJ86" s="9"/>
      <c r="AK86" s="9"/>
      <c r="AL86" s="9"/>
      <c r="AM86" s="9"/>
      <c r="AN86" s="9"/>
    </row>
    <row r="87" spans="1:40" ht="15">
      <c r="A87" s="58">
        <f t="shared" si="2"/>
        <v>1979</v>
      </c>
      <c r="B87" s="35">
        <v>29237.673553081124</v>
      </c>
      <c r="C87" s="52">
        <v>4.480140283703804E-3</v>
      </c>
      <c r="D87" s="54">
        <v>8.3870209753513336E-2</v>
      </c>
      <c r="E87" s="54">
        <v>0.39700406789779663</v>
      </c>
      <c r="F87" s="54">
        <v>0.51912575960159302</v>
      </c>
      <c r="G87" s="54">
        <v>0.17435543239116669</v>
      </c>
      <c r="H87" s="54">
        <v>6.1141196638345718E-2</v>
      </c>
      <c r="I87" s="54">
        <v>2.1376147866249084E-2</v>
      </c>
      <c r="J87" s="143">
        <v>7.3958104476332664E-3</v>
      </c>
      <c r="K87" s="144">
        <v>2.0425819457159378E-5</v>
      </c>
      <c r="L87" s="53">
        <v>6.1564430594444275E-2</v>
      </c>
      <c r="M87" s="54">
        <v>0.51830410957336426</v>
      </c>
      <c r="N87" s="54">
        <v>2.1369698047637939</v>
      </c>
      <c r="O87" s="55">
        <v>8.7521705627441406</v>
      </c>
      <c r="P87" s="55">
        <v>27.171154022216797</v>
      </c>
      <c r="Q87" s="55">
        <v>93.415199279785156</v>
      </c>
      <c r="R87" s="55">
        <v>417.87472534179687</v>
      </c>
      <c r="S87" s="56">
        <v>17.956836283507968</v>
      </c>
      <c r="T87" s="57">
        <v>3.5350933373401512</v>
      </c>
      <c r="U87" s="57">
        <v>2.4292393657128089</v>
      </c>
      <c r="V87" s="57">
        <v>1.9921107819705619</v>
      </c>
      <c r="W87" s="57">
        <v>2.2500924402477054</v>
      </c>
      <c r="X87" s="57">
        <v>2.2331698581215815</v>
      </c>
      <c r="Y87" s="154">
        <v>1.7410070950686818</v>
      </c>
      <c r="AG87" s="9"/>
      <c r="AH87" s="9"/>
      <c r="AI87" s="9"/>
      <c r="AJ87" s="9"/>
      <c r="AK87" s="9"/>
      <c r="AL87" s="9"/>
      <c r="AM87" s="9"/>
      <c r="AN87" s="9"/>
    </row>
    <row r="88" spans="1:40" ht="15">
      <c r="A88" s="58">
        <f t="shared" si="2"/>
        <v>1980</v>
      </c>
      <c r="B88" s="35">
        <v>33035.770069945123</v>
      </c>
      <c r="C88" s="52">
        <v>4.3667727150022984E-3</v>
      </c>
      <c r="D88" s="54">
        <v>8.3410792052745819E-2</v>
      </c>
      <c r="E88" s="54">
        <v>0.40013140439987183</v>
      </c>
      <c r="F88" s="54">
        <v>0.51645779609680176</v>
      </c>
      <c r="G88" s="54">
        <v>0.17206966876983643</v>
      </c>
      <c r="H88" s="54">
        <v>5.8637764304876328E-2</v>
      </c>
      <c r="I88" s="54"/>
      <c r="J88" s="143"/>
      <c r="K88" s="144"/>
      <c r="L88" s="53">
        <v>6.1418261379003525E-2</v>
      </c>
      <c r="M88" s="54">
        <v>0.51604658365249634</v>
      </c>
      <c r="N88" s="54">
        <v>2.1467635631561279</v>
      </c>
      <c r="O88" s="55">
        <v>8.7987031936645508</v>
      </c>
      <c r="P88" s="55">
        <v>26.883943557739258</v>
      </c>
      <c r="Q88" s="55"/>
      <c r="R88" s="55"/>
      <c r="S88" s="56">
        <v>18.011893030818765</v>
      </c>
      <c r="T88" s="57">
        <v>3.552350471692499</v>
      </c>
      <c r="U88" s="57">
        <v>2.4057507644293783</v>
      </c>
      <c r="V88" s="57">
        <v>1.9556252286165872</v>
      </c>
      <c r="W88" s="57">
        <v>2.1811444888191742</v>
      </c>
      <c r="X88" s="57"/>
      <c r="Y88" s="154"/>
      <c r="AG88" s="9"/>
      <c r="AH88" s="9"/>
      <c r="AI88" s="9"/>
      <c r="AJ88" s="9"/>
      <c r="AK88" s="9"/>
      <c r="AL88" s="9"/>
      <c r="AM88" s="9"/>
      <c r="AN88" s="9"/>
    </row>
    <row r="89" spans="1:40" ht="15">
      <c r="A89" s="58">
        <f t="shared" si="2"/>
        <v>1981</v>
      </c>
      <c r="B89" s="35">
        <v>36779.73040443939</v>
      </c>
      <c r="C89" s="52">
        <v>4.3652360327541828E-3</v>
      </c>
      <c r="D89" s="54">
        <v>8.4803491830825806E-2</v>
      </c>
      <c r="E89" s="54">
        <v>0.40610593557357788</v>
      </c>
      <c r="F89" s="54">
        <v>0.50909054279327393</v>
      </c>
      <c r="G89" s="54">
        <v>0.16674692928791046</v>
      </c>
      <c r="H89" s="54">
        <v>5.4349217563867569E-2</v>
      </c>
      <c r="I89" s="54"/>
      <c r="J89" s="143"/>
      <c r="K89" s="144"/>
      <c r="L89" s="53">
        <v>6.1202168464660645E-2</v>
      </c>
      <c r="M89" s="54">
        <v>0.51280945539474487</v>
      </c>
      <c r="N89" s="54">
        <v>2.1370186805725098</v>
      </c>
      <c r="O89" s="55">
        <v>8.6886415481567383</v>
      </c>
      <c r="P89" s="55">
        <v>25.731012344360352</v>
      </c>
      <c r="Q89" s="55"/>
      <c r="R89" s="55"/>
      <c r="S89" s="56">
        <v>18.075517005773946</v>
      </c>
      <c r="T89" s="57">
        <v>3.5693432194983594</v>
      </c>
      <c r="U89" s="57">
        <v>2.3822464422276064</v>
      </c>
      <c r="V89" s="57">
        <v>1.9191368394117194</v>
      </c>
      <c r="W89" s="57">
        <v>2.1122067390111763</v>
      </c>
      <c r="X89" s="57"/>
      <c r="Y89" s="154"/>
      <c r="AG89" s="9"/>
      <c r="AH89" s="9"/>
      <c r="AI89" s="9"/>
      <c r="AJ89" s="9"/>
      <c r="AK89" s="9"/>
      <c r="AL89" s="9"/>
      <c r="AM89" s="9"/>
      <c r="AN89" s="9"/>
    </row>
    <row r="90" spans="1:40" ht="15">
      <c r="A90" s="58">
        <f t="shared" si="2"/>
        <v>1982</v>
      </c>
      <c r="B90" s="35">
        <v>40533.850059149969</v>
      </c>
      <c r="C90" s="52">
        <v>4.5214253477752209E-3</v>
      </c>
      <c r="D90" s="54">
        <v>8.7500564754009247E-2</v>
      </c>
      <c r="E90" s="54">
        <v>0.4100455641746521</v>
      </c>
      <c r="F90" s="54">
        <v>0.50245386362075806</v>
      </c>
      <c r="G90" s="54">
        <v>0.16178768873214722</v>
      </c>
      <c r="H90" s="54">
        <v>5.0349198281764984E-2</v>
      </c>
      <c r="I90" s="54"/>
      <c r="J90" s="143"/>
      <c r="K90" s="144"/>
      <c r="L90" s="53">
        <v>6.1010792851448059E-2</v>
      </c>
      <c r="M90" s="54">
        <v>0.50885909795761108</v>
      </c>
      <c r="N90" s="54">
        <v>2.1301474571228027</v>
      </c>
      <c r="O90" s="55">
        <v>8.5936155319213867</v>
      </c>
      <c r="P90" s="55">
        <v>24.641477584838867</v>
      </c>
      <c r="Q90" s="55"/>
      <c r="R90" s="55"/>
      <c r="S90" s="56">
        <v>18.12937186150527</v>
      </c>
      <c r="T90" s="57">
        <v>3.5864521978302282</v>
      </c>
      <c r="U90" s="57">
        <v>2.3587751354404389</v>
      </c>
      <c r="V90" s="57">
        <v>1.8826499689591516</v>
      </c>
      <c r="W90" s="57">
        <v>2.0432704348149837</v>
      </c>
      <c r="X90" s="57"/>
      <c r="Y90" s="154"/>
      <c r="AG90" s="9"/>
      <c r="AH90" s="9"/>
      <c r="AI90" s="9"/>
      <c r="AJ90" s="9"/>
      <c r="AK90" s="9"/>
      <c r="AL90" s="9"/>
      <c r="AM90" s="9"/>
      <c r="AN90" s="9"/>
    </row>
    <row r="91" spans="1:40" ht="15">
      <c r="A91" s="58">
        <f t="shared" si="2"/>
        <v>1983</v>
      </c>
      <c r="B91" s="35">
        <v>44475.358493850894</v>
      </c>
      <c r="C91" s="52">
        <v>4.6027544885873795E-3</v>
      </c>
      <c r="D91" s="54">
        <v>8.9038558304309845E-2</v>
      </c>
      <c r="E91" s="54">
        <v>0.41085955500602722</v>
      </c>
      <c r="F91" s="54">
        <v>0.50010192394256592</v>
      </c>
      <c r="G91" s="54">
        <v>0.15927664935588837</v>
      </c>
      <c r="H91" s="54">
        <v>4.7800347208976746E-2</v>
      </c>
      <c r="I91" s="54"/>
      <c r="J91" s="143"/>
      <c r="K91" s="144"/>
      <c r="L91" s="53">
        <v>6.0797732323408127E-2</v>
      </c>
      <c r="M91" s="54">
        <v>0.50558352470397949</v>
      </c>
      <c r="N91" s="54">
        <v>2.1415011882781982</v>
      </c>
      <c r="O91" s="55">
        <v>8.6274547576904297</v>
      </c>
      <c r="P91" s="55">
        <v>24.210874557495117</v>
      </c>
      <c r="Q91" s="55"/>
      <c r="R91" s="55"/>
      <c r="S91" s="56">
        <v>18.191417199191228</v>
      </c>
      <c r="T91" s="57">
        <v>3.6036042459479773</v>
      </c>
      <c r="U91" s="57">
        <v>2.3352865977373742</v>
      </c>
      <c r="V91" s="57">
        <v>1.8461605843302589</v>
      </c>
      <c r="W91" s="57">
        <v>1.9743338529927135</v>
      </c>
      <c r="X91" s="57"/>
      <c r="Y91" s="154"/>
      <c r="AG91" s="9"/>
      <c r="AH91" s="9"/>
      <c r="AI91" s="9"/>
      <c r="AJ91" s="9"/>
      <c r="AK91" s="9"/>
      <c r="AL91" s="9"/>
      <c r="AM91" s="9"/>
      <c r="AN91" s="9"/>
    </row>
    <row r="92" spans="1:40" ht="15">
      <c r="A92" s="58">
        <f t="shared" si="2"/>
        <v>1984</v>
      </c>
      <c r="B92" s="35">
        <v>47750.13348172266</v>
      </c>
      <c r="C92" s="52">
        <v>4.6284450218081474E-3</v>
      </c>
      <c r="D92" s="54">
        <v>8.9819058775901794E-2</v>
      </c>
      <c r="E92" s="54">
        <v>0.41042736172676086</v>
      </c>
      <c r="F92" s="54">
        <v>0.49975359439849854</v>
      </c>
      <c r="G92" s="54">
        <v>0.15803715586662292</v>
      </c>
      <c r="H92" s="54">
        <v>4.6170804649591446E-2</v>
      </c>
      <c r="I92" s="54">
        <v>1.2458464130759239E-2</v>
      </c>
      <c r="J92" s="143">
        <v>3.8649425841867924E-3</v>
      </c>
      <c r="K92" s="144">
        <v>0</v>
      </c>
      <c r="L92" s="53">
        <v>6.0598097741603851E-2</v>
      </c>
      <c r="M92" s="54">
        <v>0.5027584433555603</v>
      </c>
      <c r="N92" s="54">
        <v>2.1617310047149658</v>
      </c>
      <c r="O92" s="55">
        <v>8.7327404022216797</v>
      </c>
      <c r="P92" s="55">
        <v>24.220026016235352</v>
      </c>
      <c r="Q92" s="55">
        <v>73.877311706542969</v>
      </c>
      <c r="R92" s="55">
        <v>205.48471069335937</v>
      </c>
      <c r="S92" s="56">
        <v>18.250848839227796</v>
      </c>
      <c r="T92" s="57">
        <v>3.6207467781527432</v>
      </c>
      <c r="U92" s="57">
        <v>2.3117967614600592</v>
      </c>
      <c r="V92" s="57">
        <v>1.8096856815466331</v>
      </c>
      <c r="W92" s="57">
        <v>1.9054476044372206</v>
      </c>
      <c r="X92" s="57">
        <v>1.6690126597934083</v>
      </c>
      <c r="Y92" s="154">
        <v>1.8537072935735077</v>
      </c>
      <c r="AG92" s="9"/>
      <c r="AH92" s="9"/>
      <c r="AI92" s="9"/>
      <c r="AJ92" s="9"/>
      <c r="AK92" s="9"/>
      <c r="AL92" s="9"/>
      <c r="AM92" s="9"/>
      <c r="AN92" s="9"/>
    </row>
    <row r="93" spans="1:40" ht="15">
      <c r="A93" s="58">
        <f t="shared" si="2"/>
        <v>1985</v>
      </c>
      <c r="B93" s="35">
        <v>50281.951687846158</v>
      </c>
      <c r="C93" s="52">
        <v>4.6594738960266113E-3</v>
      </c>
      <c r="D93" s="54">
        <v>9.1878205537796021E-2</v>
      </c>
      <c r="E93" s="54">
        <v>0.40675032138824463</v>
      </c>
      <c r="F93" s="54">
        <v>0.50137150287628174</v>
      </c>
      <c r="G93" s="54">
        <v>0.16139578819274902</v>
      </c>
      <c r="H93" s="54">
        <v>4.8287864774465561E-2</v>
      </c>
      <c r="I93" s="54"/>
      <c r="J93" s="143"/>
      <c r="K93" s="144"/>
      <c r="L93" s="53">
        <v>6.1314217746257782E-2</v>
      </c>
      <c r="M93" s="54">
        <v>0.50574779510498047</v>
      </c>
      <c r="N93" s="54">
        <v>2.1376843452453613</v>
      </c>
      <c r="O93" s="55">
        <v>8.6397161483764648</v>
      </c>
      <c r="P93" s="55">
        <v>24.234189987182617</v>
      </c>
      <c r="Q93" s="55"/>
      <c r="R93" s="55"/>
      <c r="S93" s="56">
        <v>18.037153803533208</v>
      </c>
      <c r="T93" s="57">
        <v>3.5912041019168455</v>
      </c>
      <c r="U93" s="57">
        <v>2.3453952452779654</v>
      </c>
      <c r="V93" s="57">
        <v>1.8680682050658119</v>
      </c>
      <c r="W93" s="57">
        <v>1.9925512827137724</v>
      </c>
      <c r="X93" s="57"/>
      <c r="Y93" s="154"/>
      <c r="AG93" s="9"/>
      <c r="AH93" s="9"/>
      <c r="AI93" s="9"/>
      <c r="AJ93" s="9"/>
      <c r="AK93" s="9"/>
      <c r="AL93" s="9"/>
      <c r="AM93" s="9"/>
      <c r="AN93" s="9"/>
    </row>
    <row r="94" spans="1:40" ht="15">
      <c r="A94" s="58">
        <f t="shared" si="2"/>
        <v>1986</v>
      </c>
      <c r="B94" s="35">
        <v>53983.941007274589</v>
      </c>
      <c r="C94" s="52">
        <v>4.5602833852171898E-3</v>
      </c>
      <c r="D94" s="54">
        <v>9.2953778803348541E-2</v>
      </c>
      <c r="E94" s="54">
        <v>0.40138813853263855</v>
      </c>
      <c r="F94" s="54">
        <v>0.50565809011459351</v>
      </c>
      <c r="G94" s="54">
        <v>0.16787329316139221</v>
      </c>
      <c r="H94" s="54">
        <v>5.3252089768648148E-2</v>
      </c>
      <c r="I94" s="54"/>
      <c r="J94" s="143"/>
      <c r="K94" s="144"/>
      <c r="L94" s="53">
        <v>6.2055505812168121E-2</v>
      </c>
      <c r="M94" s="54">
        <v>0.50933676958084106</v>
      </c>
      <c r="N94" s="54">
        <v>2.1255214214324951</v>
      </c>
      <c r="O94" s="55">
        <v>8.7140378952026367</v>
      </c>
      <c r="P94" s="55">
        <v>25.605712890625</v>
      </c>
      <c r="Q94" s="55"/>
      <c r="R94" s="55"/>
      <c r="S94" s="56">
        <v>17.823464965765091</v>
      </c>
      <c r="T94" s="57">
        <v>3.5616758214782136</v>
      </c>
      <c r="U94" s="57">
        <v>2.3789837555401436</v>
      </c>
      <c r="V94" s="57">
        <v>1.9264699198542077</v>
      </c>
      <c r="W94" s="57">
        <v>2.0796958514235979</v>
      </c>
      <c r="X94" s="57"/>
      <c r="Y94" s="154"/>
      <c r="AG94" s="9"/>
      <c r="AH94" s="9"/>
      <c r="AI94" s="9"/>
      <c r="AJ94" s="9"/>
      <c r="AK94" s="9"/>
      <c r="AL94" s="9"/>
      <c r="AM94" s="9"/>
      <c r="AN94" s="9"/>
    </row>
    <row r="95" spans="1:40" ht="15">
      <c r="A95" s="58">
        <f t="shared" si="2"/>
        <v>1987</v>
      </c>
      <c r="B95" s="35">
        <v>57059.988819994061</v>
      </c>
      <c r="C95" s="52">
        <v>4.5120758004486561E-3</v>
      </c>
      <c r="D95" s="54">
        <v>9.5004238188266754E-2</v>
      </c>
      <c r="E95" s="54">
        <v>0.40000712871551514</v>
      </c>
      <c r="F95" s="54">
        <v>0.50498861074447632</v>
      </c>
      <c r="G95" s="54">
        <v>0.17058651149272919</v>
      </c>
      <c r="H95" s="54">
        <v>5.5818032473325729E-2</v>
      </c>
      <c r="I95" s="54"/>
      <c r="J95" s="143"/>
      <c r="K95" s="144"/>
      <c r="L95" s="53">
        <v>6.2811121344566345E-2</v>
      </c>
      <c r="M95" s="54">
        <v>0.5124434232711792</v>
      </c>
      <c r="N95" s="54">
        <v>2.0931315422058105</v>
      </c>
      <c r="O95" s="55">
        <v>8.5943460464477539</v>
      </c>
      <c r="P95" s="55">
        <v>25.760078430175781</v>
      </c>
      <c r="Q95" s="55"/>
      <c r="R95" s="55"/>
      <c r="S95" s="56">
        <v>17.609901049993912</v>
      </c>
      <c r="T95" s="57">
        <v>3.5320807246182362</v>
      </c>
      <c r="U95" s="57">
        <v>2.4125986203460701</v>
      </c>
      <c r="V95" s="57">
        <v>1.9848691889285057</v>
      </c>
      <c r="W95" s="57">
        <v>2.1668425651193015</v>
      </c>
      <c r="X95" s="57"/>
      <c r="Y95" s="154"/>
      <c r="AG95" s="9"/>
      <c r="AH95" s="9"/>
      <c r="AI95" s="9"/>
      <c r="AJ95" s="9"/>
      <c r="AK95" s="9"/>
      <c r="AL95" s="9"/>
      <c r="AM95" s="9"/>
      <c r="AN95" s="9"/>
    </row>
    <row r="96" spans="1:40" ht="15">
      <c r="A96" s="58">
        <f t="shared" si="2"/>
        <v>1988</v>
      </c>
      <c r="B96" s="35">
        <v>60535.826262076996</v>
      </c>
      <c r="C96" s="52">
        <v>4.4492287561297417E-3</v>
      </c>
      <c r="D96" s="54">
        <v>9.6545927226543427E-2</v>
      </c>
      <c r="E96" s="54">
        <v>0.39855340123176575</v>
      </c>
      <c r="F96" s="54">
        <v>0.50490063428878784</v>
      </c>
      <c r="G96" s="54">
        <v>0.17369793355464935</v>
      </c>
      <c r="H96" s="54">
        <v>5.9166356921195984E-2</v>
      </c>
      <c r="I96" s="54">
        <v>2.1546337753534317E-2</v>
      </c>
      <c r="J96" s="143">
        <v>6.9749364629387856E-3</v>
      </c>
      <c r="K96" s="144">
        <v>0</v>
      </c>
      <c r="L96" s="53">
        <v>6.3581988215446472E-2</v>
      </c>
      <c r="M96" s="54">
        <v>0.51587474346160889</v>
      </c>
      <c r="N96" s="54">
        <v>2.0639119148254395</v>
      </c>
      <c r="O96" s="55">
        <v>8.4995193481445312</v>
      </c>
      <c r="P96" s="55">
        <v>26.218988418579102</v>
      </c>
      <c r="Q96" s="55">
        <v>97.571556091308594</v>
      </c>
      <c r="R96" s="55">
        <v>369.5294189453125</v>
      </c>
      <c r="S96" s="56">
        <v>17.397394865546794</v>
      </c>
      <c r="T96" s="57">
        <v>3.5025995200290199</v>
      </c>
      <c r="U96" s="57">
        <v>2.4462064552213483</v>
      </c>
      <c r="V96" s="57">
        <v>2.0432712065512573</v>
      </c>
      <c r="W96" s="57">
        <v>2.2539815028851611</v>
      </c>
      <c r="X96" s="57">
        <v>2.2022012852230985</v>
      </c>
      <c r="Y96" s="154">
        <v>1.8759251013378178</v>
      </c>
      <c r="AG96" s="9"/>
      <c r="AH96" s="9"/>
      <c r="AI96" s="9"/>
      <c r="AJ96" s="9"/>
      <c r="AK96" s="9"/>
      <c r="AL96" s="9"/>
      <c r="AM96" s="9"/>
      <c r="AN96" s="9"/>
    </row>
    <row r="97" spans="1:40" ht="15">
      <c r="A97" s="58">
        <f t="shared" si="2"/>
        <v>1989</v>
      </c>
      <c r="B97" s="35">
        <v>66306.446678045715</v>
      </c>
      <c r="C97" s="52">
        <v>3.8795860018581152E-3</v>
      </c>
      <c r="D97" s="54">
        <v>9.2063546180725098E-2</v>
      </c>
      <c r="E97" s="54">
        <v>0.40037807822227478</v>
      </c>
      <c r="F97" s="54">
        <v>0.50755840539932251</v>
      </c>
      <c r="G97" s="54">
        <v>0.17659205198287964</v>
      </c>
      <c r="H97" s="54">
        <v>6.5771676599979401E-2</v>
      </c>
      <c r="I97" s="54"/>
      <c r="J97" s="143"/>
      <c r="K97" s="144"/>
      <c r="L97" s="53">
        <v>5.5318880826234818E-2</v>
      </c>
      <c r="M97" s="54">
        <v>0.51062887907028198</v>
      </c>
      <c r="N97" s="54">
        <v>2.1163995265960693</v>
      </c>
      <c r="O97" s="55">
        <v>8.3339672088623047</v>
      </c>
      <c r="P97" s="55">
        <v>27.633649826049805</v>
      </c>
      <c r="Q97" s="55"/>
      <c r="R97" s="55"/>
      <c r="S97" s="56">
        <v>20.007644699549498</v>
      </c>
      <c r="T97" s="57">
        <v>3.556150133473174</v>
      </c>
      <c r="U97" s="57">
        <v>2.3982161256610732</v>
      </c>
      <c r="V97" s="57">
        <v>2.1189436106304673</v>
      </c>
      <c r="W97" s="57">
        <v>2.3801300992561583</v>
      </c>
      <c r="X97" s="57"/>
      <c r="Y97" s="154"/>
      <c r="AG97" s="9"/>
      <c r="AH97" s="9"/>
      <c r="AI97" s="9"/>
      <c r="AJ97" s="9"/>
      <c r="AK97" s="9"/>
      <c r="AL97" s="9"/>
      <c r="AM97" s="9"/>
      <c r="AN97" s="9"/>
    </row>
    <row r="98" spans="1:40" ht="15">
      <c r="A98" s="58">
        <f t="shared" si="2"/>
        <v>1990</v>
      </c>
      <c r="B98" s="35">
        <v>69855.505269487854</v>
      </c>
      <c r="C98" s="52">
        <v>3.4131978172808886E-3</v>
      </c>
      <c r="D98" s="54">
        <v>8.9327804744243622E-2</v>
      </c>
      <c r="E98" s="54">
        <v>0.40795505046844482</v>
      </c>
      <c r="F98" s="54">
        <v>0.50271713733673096</v>
      </c>
      <c r="G98" s="54">
        <v>0.1718258410692215</v>
      </c>
      <c r="H98" s="54">
        <v>6.5561018884181976E-2</v>
      </c>
      <c r="I98" s="54">
        <v>2.551131509244442E-2</v>
      </c>
      <c r="J98" s="143">
        <v>8.1770578399300575E-3</v>
      </c>
      <c r="K98" s="144">
        <v>0</v>
      </c>
      <c r="L98" s="54">
        <v>4.8958227038383484E-2</v>
      </c>
      <c r="M98" s="54">
        <v>0.50454175472259521</v>
      </c>
      <c r="N98" s="54">
        <v>2.1390020847320557</v>
      </c>
      <c r="O98" s="55">
        <v>7.8294086456298828</v>
      </c>
      <c r="P98" s="55">
        <v>26.168359756469727</v>
      </c>
      <c r="Q98" s="55">
        <v>114.23043823242187</v>
      </c>
      <c r="R98" s="55">
        <v>444.58935546875</v>
      </c>
      <c r="S98" s="56">
        <v>22.617348645908653</v>
      </c>
      <c r="T98" s="57">
        <v>3.6097498936001742</v>
      </c>
      <c r="U98" s="57">
        <v>2.3502211024978514</v>
      </c>
      <c r="V98" s="57">
        <v>2.1946203853642561</v>
      </c>
      <c r="W98" s="57">
        <v>2.5062794789147698</v>
      </c>
      <c r="X98" s="57">
        <v>2.2353957798669</v>
      </c>
      <c r="Y98" s="154">
        <v>1.827291770604192</v>
      </c>
      <c r="AG98" s="9"/>
      <c r="AH98" s="9"/>
      <c r="AI98" s="9"/>
      <c r="AJ98" s="9"/>
      <c r="AK98" s="9"/>
      <c r="AL98" s="9"/>
      <c r="AM98" s="9"/>
      <c r="AN98" s="9"/>
    </row>
    <row r="99" spans="1:40" ht="15">
      <c r="A99" s="58">
        <f t="shared" si="2"/>
        <v>1991</v>
      </c>
      <c r="B99" s="35">
        <v>70992.224455023403</v>
      </c>
      <c r="C99" s="52">
        <v>2.9809738043695688E-3</v>
      </c>
      <c r="D99" s="54">
        <v>8.7234377861022949E-2</v>
      </c>
      <c r="E99" s="54">
        <v>0.40622317790985107</v>
      </c>
      <c r="F99" s="54">
        <v>0.50654244422912598</v>
      </c>
      <c r="G99" s="54">
        <v>0.18091577291488647</v>
      </c>
      <c r="H99" s="54">
        <v>7.300073653459549E-2</v>
      </c>
      <c r="I99" s="54">
        <v>2.7923889458179474E-2</v>
      </c>
      <c r="J99" s="143">
        <v>8.8000977411866188E-3</v>
      </c>
      <c r="K99" s="144">
        <v>6.9107350952890556E-8</v>
      </c>
      <c r="L99" s="54">
        <v>4.2610295116901398E-2</v>
      </c>
      <c r="M99" s="54">
        <v>0.51597189903259277</v>
      </c>
      <c r="N99" s="54">
        <v>2.1343460083007813</v>
      </c>
      <c r="O99" s="55">
        <v>7.8911447525024414</v>
      </c>
      <c r="P99" s="55">
        <v>27.312353134155273</v>
      </c>
      <c r="Q99" s="55">
        <v>135.72488403320312</v>
      </c>
      <c r="R99" s="55">
        <v>473.55096435546875</v>
      </c>
      <c r="S99" s="56">
        <v>25.998236489599456</v>
      </c>
      <c r="T99" s="57">
        <v>3.5379535630045078</v>
      </c>
      <c r="U99" s="57">
        <v>2.3726609868594855</v>
      </c>
      <c r="V99" s="57">
        <v>2.2928740839167308</v>
      </c>
      <c r="W99" s="57">
        <v>2.6730416834494681</v>
      </c>
      <c r="X99" s="57">
        <v>2.0482829042742594</v>
      </c>
      <c r="Y99" s="154">
        <v>1.8591763861131956</v>
      </c>
      <c r="AG99" s="9"/>
      <c r="AH99" s="9"/>
      <c r="AI99" s="9"/>
      <c r="AJ99" s="9"/>
      <c r="AK99" s="9"/>
      <c r="AL99" s="9"/>
      <c r="AM99" s="9"/>
      <c r="AN99" s="9"/>
    </row>
    <row r="100" spans="1:40" ht="15">
      <c r="A100" s="58">
        <f t="shared" si="2"/>
        <v>1992</v>
      </c>
      <c r="B100" s="35">
        <v>71583.323994825594</v>
      </c>
      <c r="C100" s="52">
        <v>2.9841945506632328E-3</v>
      </c>
      <c r="D100" s="54">
        <v>7.7987611293792725E-2</v>
      </c>
      <c r="E100" s="54">
        <v>0.41195932030677795</v>
      </c>
      <c r="F100" s="54">
        <v>0.51005303859710693</v>
      </c>
      <c r="G100" s="54">
        <v>0.17498087882995605</v>
      </c>
      <c r="H100" s="54">
        <v>6.8332821130752563E-2</v>
      </c>
      <c r="I100" s="54">
        <v>2.6919685304164886E-2</v>
      </c>
      <c r="J100" s="143">
        <v>8.6277341470122337E-3</v>
      </c>
      <c r="K100" s="144">
        <v>0</v>
      </c>
      <c r="L100" s="54">
        <v>4.5401629060506821E-2</v>
      </c>
      <c r="M100" s="54">
        <v>0.45222815871238708</v>
      </c>
      <c r="N100" s="54">
        <v>2.1646378040313721</v>
      </c>
      <c r="O100" s="55">
        <v>8.0304441452026367</v>
      </c>
      <c r="P100" s="55">
        <v>26.876617431640625</v>
      </c>
      <c r="Q100" s="55">
        <v>121.01889038085937</v>
      </c>
      <c r="R100" s="55">
        <v>458.57870483398437</v>
      </c>
      <c r="S100" s="56">
        <v>24.399741392123214</v>
      </c>
      <c r="T100" s="57">
        <v>4.0774000074880412</v>
      </c>
      <c r="U100" s="57">
        <v>2.3562125592695127</v>
      </c>
      <c r="V100" s="57">
        <v>2.1788227378123435</v>
      </c>
      <c r="W100" s="57">
        <v>2.5397201020700897</v>
      </c>
      <c r="X100" s="57">
        <v>2.2223009077780977</v>
      </c>
      <c r="Y100" s="154">
        <v>1.8639491845631326</v>
      </c>
      <c r="AG100" s="9"/>
      <c r="AH100" s="9"/>
      <c r="AI100" s="9"/>
      <c r="AJ100" s="9"/>
      <c r="AK100" s="9"/>
      <c r="AL100" s="9"/>
      <c r="AM100" s="9"/>
      <c r="AN100" s="9"/>
    </row>
    <row r="101" spans="1:40" ht="15">
      <c r="A101" s="58">
        <f t="shared" si="2"/>
        <v>1993</v>
      </c>
      <c r="B101" s="35">
        <v>72302.097324193994</v>
      </c>
      <c r="C101" s="52">
        <v>2.8659836389124393E-3</v>
      </c>
      <c r="D101" s="54">
        <v>7.845018059015274E-2</v>
      </c>
      <c r="E101" s="54">
        <v>0.40941768884658813</v>
      </c>
      <c r="F101" s="54">
        <v>0.51213210821151733</v>
      </c>
      <c r="G101" s="54">
        <v>0.18789549171924591</v>
      </c>
      <c r="H101" s="54">
        <v>7.877996563911438E-2</v>
      </c>
      <c r="I101" s="54">
        <v>3.0905002728104591E-2</v>
      </c>
      <c r="J101" s="143">
        <v>9.1541586443781853E-3</v>
      </c>
      <c r="K101" s="144">
        <v>1.835046277847141E-4</v>
      </c>
      <c r="L101" s="54">
        <v>4.2917121201753616E-2</v>
      </c>
      <c r="M101" s="54">
        <v>0.46055340766906738</v>
      </c>
      <c r="N101" s="54">
        <v>2.1473360061645508</v>
      </c>
      <c r="O101" s="55">
        <v>7.7716503143310547</v>
      </c>
      <c r="P101" s="55">
        <v>27.601835250854492</v>
      </c>
      <c r="Q101" s="55">
        <v>144.86302185058594</v>
      </c>
      <c r="R101" s="55">
        <v>522.81573486328125</v>
      </c>
      <c r="S101" s="56">
        <v>25.81524812199892</v>
      </c>
      <c r="T101" s="57">
        <v>4.0018839372256929</v>
      </c>
      <c r="U101" s="57">
        <v>2.384712764005172</v>
      </c>
      <c r="V101" s="57">
        <v>2.4176204666602921</v>
      </c>
      <c r="W101" s="57">
        <v>2.8526559562519389</v>
      </c>
      <c r="X101" s="57">
        <v>2.1325107609550589</v>
      </c>
      <c r="Y101" s="154">
        <v>1.7391170188172618</v>
      </c>
      <c r="AG101" s="9"/>
      <c r="AH101" s="9"/>
      <c r="AI101" s="9"/>
      <c r="AJ101" s="9"/>
      <c r="AK101" s="9"/>
      <c r="AL101" s="9"/>
      <c r="AM101" s="9"/>
      <c r="AN101" s="9"/>
    </row>
    <row r="102" spans="1:40" ht="15">
      <c r="A102" s="58">
        <f t="shared" si="2"/>
        <v>1994</v>
      </c>
      <c r="B102" s="35">
        <v>72935.215926434612</v>
      </c>
      <c r="C102" s="52">
        <v>2.6971767656505108E-3</v>
      </c>
      <c r="D102" s="54">
        <v>7.7552296221256256E-2</v>
      </c>
      <c r="E102" s="54">
        <v>0.41045403480529785</v>
      </c>
      <c r="F102" s="54">
        <v>0.5119936466217041</v>
      </c>
      <c r="G102" s="54">
        <v>0.19323828816413879</v>
      </c>
      <c r="H102" s="54">
        <v>8.2003191113471985E-2</v>
      </c>
      <c r="I102" s="54">
        <v>3.1444691121578217E-2</v>
      </c>
      <c r="J102" s="143">
        <v>9.4339838251471519E-3</v>
      </c>
      <c r="K102" s="144">
        <v>5.0740276492433602E-5</v>
      </c>
      <c r="L102" s="54">
        <v>3.9418540894985199E-2</v>
      </c>
      <c r="M102" s="54">
        <v>0.47506541013717651</v>
      </c>
      <c r="N102" s="54">
        <v>2.1280803680419922</v>
      </c>
      <c r="O102" s="55">
        <v>7.7634100914001465</v>
      </c>
      <c r="P102" s="55">
        <v>30.249856948852539</v>
      </c>
      <c r="Q102" s="55">
        <v>148.784423828125</v>
      </c>
      <c r="R102" s="55">
        <v>533.6107177734375</v>
      </c>
      <c r="S102" s="56">
        <v>28.111026109977107</v>
      </c>
      <c r="T102" s="57">
        <v>3.8834189887771204</v>
      </c>
      <c r="U102" s="57">
        <v>2.4058824263272243</v>
      </c>
      <c r="V102" s="57">
        <v>2.4880735559845677</v>
      </c>
      <c r="W102" s="57">
        <v>2.7103684583521974</v>
      </c>
      <c r="X102" s="57">
        <v>2.1117093507452243</v>
      </c>
      <c r="Y102" s="154">
        <v>1.7562608620398206</v>
      </c>
      <c r="AG102" s="9"/>
      <c r="AH102" s="9"/>
      <c r="AI102" s="9"/>
      <c r="AJ102" s="9"/>
      <c r="AK102" s="9"/>
      <c r="AL102" s="9"/>
      <c r="AM102" s="9"/>
      <c r="AN102" s="9"/>
    </row>
    <row r="103" spans="1:40" ht="15">
      <c r="A103" s="58">
        <f t="shared" si="2"/>
        <v>1995</v>
      </c>
      <c r="B103" s="35">
        <v>74505.171880571404</v>
      </c>
      <c r="C103" s="52">
        <v>2.7195902075618505E-3</v>
      </c>
      <c r="D103" s="54">
        <v>7.9833336174488068E-2</v>
      </c>
      <c r="E103" s="54">
        <v>0.4090002179145813</v>
      </c>
      <c r="F103" s="54">
        <v>0.51116645336151123</v>
      </c>
      <c r="G103" s="54">
        <v>0.19642245769500732</v>
      </c>
      <c r="H103" s="54">
        <v>8.2842364907264709E-2</v>
      </c>
      <c r="I103" s="54">
        <v>3.1517498195171356E-2</v>
      </c>
      <c r="J103" s="143">
        <v>9.402301162481308E-3</v>
      </c>
      <c r="K103" s="144">
        <v>5.67716742807534E-5</v>
      </c>
      <c r="L103" s="54">
        <v>3.8359742611646652E-2</v>
      </c>
      <c r="M103" s="54">
        <v>0.48532184958457947</v>
      </c>
      <c r="N103" s="54">
        <v>2.1158123016357422</v>
      </c>
      <c r="O103" s="55">
        <v>7.7487215995788574</v>
      </c>
      <c r="P103" s="55">
        <v>31.194253921508789</v>
      </c>
      <c r="Q103" s="55">
        <v>152.3770751953125</v>
      </c>
      <c r="R103" s="55">
        <v>544.1854248046875</v>
      </c>
      <c r="S103" s="56">
        <v>28.886633124948119</v>
      </c>
      <c r="T103" s="57">
        <v>3.79197963498541</v>
      </c>
      <c r="U103" s="57">
        <v>2.415741149251569</v>
      </c>
      <c r="V103" s="57">
        <v>2.5347772879745416</v>
      </c>
      <c r="W103" s="57">
        <v>2.6551573539499103</v>
      </c>
      <c r="X103" s="57">
        <v>2.0673669274390996</v>
      </c>
      <c r="Y103" s="154">
        <v>1.7175324915893215</v>
      </c>
      <c r="AG103" s="9"/>
      <c r="AH103" s="9"/>
      <c r="AI103" s="9"/>
      <c r="AJ103" s="9"/>
      <c r="AK103" s="9"/>
      <c r="AL103" s="9"/>
      <c r="AM103" s="9"/>
      <c r="AN103" s="9"/>
    </row>
    <row r="104" spans="1:40" ht="15">
      <c r="A104" s="58">
        <f t="shared" si="2"/>
        <v>1996</v>
      </c>
      <c r="B104" s="35">
        <v>77681.113085643694</v>
      </c>
      <c r="C104" s="52">
        <v>2.6387274265289307E-3</v>
      </c>
      <c r="D104" s="54">
        <v>7.5603790581226349E-2</v>
      </c>
      <c r="E104" s="54">
        <v>0.38432687520980835</v>
      </c>
      <c r="F104" s="54">
        <v>0.5400693416595459</v>
      </c>
      <c r="G104" s="54">
        <v>0.23320883512496948</v>
      </c>
      <c r="H104" s="54">
        <v>0.10425202548503876</v>
      </c>
      <c r="I104" s="54">
        <v>3.975403681397438E-2</v>
      </c>
      <c r="J104" s="143">
        <v>1.149511244148016E-2</v>
      </c>
      <c r="K104" s="144">
        <v>1.87663663382409E-5</v>
      </c>
      <c r="L104" s="54">
        <v>3.7473723292350769E-2</v>
      </c>
      <c r="M104" s="54">
        <v>0.45440909266471863</v>
      </c>
      <c r="N104" s="54">
        <v>1.9824384450912476</v>
      </c>
      <c r="O104" s="55">
        <v>7.9892792701721191</v>
      </c>
      <c r="P104" s="55">
        <v>38.679061889648438</v>
      </c>
      <c r="Q104" s="55">
        <v>191.12419128417969</v>
      </c>
      <c r="R104" s="55">
        <v>681.49554443359375</v>
      </c>
      <c r="S104" s="56">
        <v>29.571583065768326</v>
      </c>
      <c r="T104" s="57">
        <v>4.0685353577030625</v>
      </c>
      <c r="U104" s="57">
        <v>2.7241792118382517</v>
      </c>
      <c r="V104" s="57">
        <v>2.9160088171951637</v>
      </c>
      <c r="W104" s="57">
        <v>2.6950051318501633</v>
      </c>
      <c r="X104" s="57">
        <v>2.0793558680246322</v>
      </c>
      <c r="Y104" s="154">
        <v>1.6720628831103828</v>
      </c>
      <c r="AG104" s="9"/>
      <c r="AH104" s="9"/>
      <c r="AI104" s="9"/>
      <c r="AJ104" s="9"/>
      <c r="AK104" s="9"/>
      <c r="AL104" s="9"/>
      <c r="AM104" s="9"/>
      <c r="AN104" s="9"/>
    </row>
    <row r="105" spans="1:40" ht="15">
      <c r="A105" s="58">
        <f t="shared" si="2"/>
        <v>1997</v>
      </c>
      <c r="B105" s="35">
        <v>80921.726294837194</v>
      </c>
      <c r="C105" s="52">
        <v>2.5699189864099026E-3</v>
      </c>
      <c r="D105" s="54">
        <v>7.2580054402351379E-2</v>
      </c>
      <c r="E105" s="54">
        <v>0.37503516674041748</v>
      </c>
      <c r="F105" s="54">
        <v>0.55238479375839233</v>
      </c>
      <c r="G105" s="54">
        <v>0.2530817985534668</v>
      </c>
      <c r="H105" s="54">
        <v>0.11528521031141281</v>
      </c>
      <c r="I105" s="54">
        <v>4.4624492526054382E-2</v>
      </c>
      <c r="J105" s="143">
        <v>1.3659685850143433E-2</v>
      </c>
      <c r="K105" s="144">
        <v>1.2374915240798099E-4</v>
      </c>
      <c r="L105" s="54">
        <v>3.6813337355852127E-2</v>
      </c>
      <c r="M105" s="54">
        <v>0.43611261248588562</v>
      </c>
      <c r="N105" s="54">
        <v>1.9338556528091431</v>
      </c>
      <c r="O105" s="55">
        <v>8.0364294052124023</v>
      </c>
      <c r="P105" s="55">
        <v>42.60491943359375</v>
      </c>
      <c r="Q105" s="55">
        <v>208.74464416503906</v>
      </c>
      <c r="R105" s="55">
        <v>760.547607421875</v>
      </c>
      <c r="S105" s="56">
        <v>30.104329628788797</v>
      </c>
      <c r="T105" s="57">
        <v>4.2530947006919275</v>
      </c>
      <c r="U105" s="57">
        <v>2.8563541509533077</v>
      </c>
      <c r="V105" s="57">
        <v>3.1490708389068818</v>
      </c>
      <c r="W105" s="57">
        <v>2.7051185847859802</v>
      </c>
      <c r="X105" s="57">
        <v>2.1379660792986086</v>
      </c>
      <c r="Y105" s="154">
        <v>1.7900235492623808</v>
      </c>
      <c r="AG105" s="9"/>
      <c r="AH105" s="9"/>
      <c r="AI105" s="9"/>
      <c r="AJ105" s="9"/>
      <c r="AK105" s="9"/>
      <c r="AL105" s="9"/>
      <c r="AM105" s="9"/>
      <c r="AN105" s="9"/>
    </row>
    <row r="106" spans="1:40" ht="15">
      <c r="A106" s="58">
        <f t="shared" si="2"/>
        <v>1998</v>
      </c>
      <c r="B106" s="35">
        <v>85224.653768166245</v>
      </c>
      <c r="C106" s="52">
        <v>2.5922299828380346E-3</v>
      </c>
      <c r="D106" s="54">
        <v>7.0072904229164124E-2</v>
      </c>
      <c r="E106" s="54">
        <v>0.36664283275604248</v>
      </c>
      <c r="F106" s="54">
        <v>0.56328427791595459</v>
      </c>
      <c r="G106" s="54">
        <v>0.26698577404022217</v>
      </c>
      <c r="H106" s="54">
        <v>0.12071342766284943</v>
      </c>
      <c r="I106" s="54">
        <v>4.5359164476394653E-2</v>
      </c>
      <c r="J106" s="143">
        <v>1.3862863183021545E-2</v>
      </c>
      <c r="K106" s="144">
        <v>8.1666883488651406E-5</v>
      </c>
      <c r="L106" s="54">
        <v>3.6092836409807205E-2</v>
      </c>
      <c r="M106" s="54">
        <v>0.42819759249687195</v>
      </c>
      <c r="N106" s="54">
        <v>1.8667247295379639</v>
      </c>
      <c r="O106" s="55">
        <v>8.2250833511352539</v>
      </c>
      <c r="P106" s="55">
        <v>46.316940307617188</v>
      </c>
      <c r="Q106" s="55">
        <v>215.85769653320312</v>
      </c>
      <c r="R106" s="55">
        <v>746.53179931640625</v>
      </c>
      <c r="S106" s="56">
        <v>30.704429908046226</v>
      </c>
      <c r="T106" s="57">
        <v>4.3433551967694042</v>
      </c>
      <c r="U106" s="57">
        <v>3.0172421182884519</v>
      </c>
      <c r="V106" s="57">
        <v>3.2460458477051941</v>
      </c>
      <c r="W106" s="57">
        <v>2.6063257151069297</v>
      </c>
      <c r="X106" s="57">
        <v>2.1015612453892212</v>
      </c>
      <c r="Y106" s="154">
        <v>1.83682885879206</v>
      </c>
      <c r="AG106" s="9"/>
      <c r="AH106" s="9"/>
      <c r="AI106" s="9"/>
      <c r="AJ106" s="9"/>
      <c r="AK106" s="9"/>
      <c r="AL106" s="9"/>
      <c r="AM106" s="9"/>
      <c r="AN106" s="9"/>
    </row>
    <row r="107" spans="1:40" ht="15">
      <c r="A107" s="58">
        <f t="shared" si="2"/>
        <v>1999</v>
      </c>
      <c r="B107" s="35">
        <v>93506.060648203798</v>
      </c>
      <c r="C107" s="52">
        <v>2.4794344790279865E-3</v>
      </c>
      <c r="D107" s="54">
        <v>6.9944128394126892E-2</v>
      </c>
      <c r="E107" s="54">
        <v>0.36129724979400635</v>
      </c>
      <c r="F107" s="54">
        <v>0.56875860691070557</v>
      </c>
      <c r="G107" s="54">
        <v>0.27835509181022644</v>
      </c>
      <c r="H107" s="54">
        <v>0.12615178525447845</v>
      </c>
      <c r="I107" s="54">
        <v>4.7271125018596649E-2</v>
      </c>
      <c r="J107" s="143">
        <v>1.445662509649992E-2</v>
      </c>
      <c r="K107" s="144">
        <v>5.41697881999426E-5</v>
      </c>
      <c r="L107" s="54">
        <v>3.3987108618021011E-2</v>
      </c>
      <c r="M107" s="54">
        <v>0.42847496271133423</v>
      </c>
      <c r="N107" s="54">
        <v>1.8228874206542969</v>
      </c>
      <c r="O107" s="55">
        <v>8.3302526473999023</v>
      </c>
      <c r="P107" s="55">
        <v>48.500583648681641</v>
      </c>
      <c r="Q107" s="55">
        <v>223.01490783691406</v>
      </c>
      <c r="R107" s="55">
        <v>819.08013916015625</v>
      </c>
      <c r="S107" s="56">
        <v>32.611054825694012</v>
      </c>
      <c r="T107" s="57">
        <v>4.3412054639165039</v>
      </c>
      <c r="U107" s="57">
        <v>3.1200265283101967</v>
      </c>
      <c r="V107" s="57">
        <v>3.341386155363014</v>
      </c>
      <c r="W107" s="57">
        <v>2.6007145304973296</v>
      </c>
      <c r="X107" s="57">
        <v>2.1208693866668522</v>
      </c>
      <c r="Y107" s="154">
        <v>1.7661492270652916</v>
      </c>
      <c r="AG107" s="9"/>
      <c r="AH107" s="9"/>
      <c r="AI107" s="9"/>
      <c r="AJ107" s="9"/>
      <c r="AK107" s="9"/>
      <c r="AL107" s="9"/>
      <c r="AM107" s="9"/>
      <c r="AN107" s="9"/>
    </row>
    <row r="108" spans="1:40" ht="15">
      <c r="A108" s="58">
        <f t="shared" si="2"/>
        <v>2000</v>
      </c>
      <c r="B108" s="35">
        <v>102412.34967470109</v>
      </c>
      <c r="C108" s="52">
        <v>2.1981736645102501E-3</v>
      </c>
      <c r="D108" s="54">
        <v>6.9029435515403748E-2</v>
      </c>
      <c r="E108" s="54">
        <v>0.36040800809860229</v>
      </c>
      <c r="F108" s="54">
        <v>0.57056254148483276</v>
      </c>
      <c r="G108" s="54">
        <v>0.28112295269966125</v>
      </c>
      <c r="H108" s="54">
        <v>0.1269528716802597</v>
      </c>
      <c r="I108" s="54">
        <v>4.7724016010761261E-2</v>
      </c>
      <c r="J108" s="143">
        <v>1.4598686248064041E-2</v>
      </c>
      <c r="K108" s="144">
        <v>2.1111934911459702E-3</v>
      </c>
      <c r="L108" s="54">
        <v>3.1734466552734375E-2</v>
      </c>
      <c r="M108" s="54">
        <v>0.43477195501327515</v>
      </c>
      <c r="N108" s="54">
        <v>1.795038104057312</v>
      </c>
      <c r="O108" s="55">
        <v>8.4590997695922852</v>
      </c>
      <c r="P108" s="55">
        <v>48.776096343994141</v>
      </c>
      <c r="Q108" s="55">
        <v>222.66793823242187</v>
      </c>
      <c r="R108" s="55">
        <v>845.8333740234375</v>
      </c>
      <c r="S108" s="56">
        <v>34.935753222835146</v>
      </c>
      <c r="T108" s="57">
        <v>4.2825697244745378</v>
      </c>
      <c r="U108" s="57">
        <v>3.178528482468852</v>
      </c>
      <c r="V108" s="57">
        <v>3.3231982856704434</v>
      </c>
      <c r="W108" s="57">
        <v>2.6024320622455894</v>
      </c>
      <c r="X108" s="57">
        <v>2.1439200177847271</v>
      </c>
      <c r="Y108" s="154">
        <v>1.7205901999260369</v>
      </c>
      <c r="AG108" s="9"/>
      <c r="AH108" s="9"/>
      <c r="AI108" s="9"/>
      <c r="AJ108" s="9"/>
      <c r="AK108" s="9"/>
      <c r="AL108" s="9"/>
      <c r="AM108" s="9"/>
      <c r="AN108" s="9"/>
    </row>
    <row r="109" spans="1:40" ht="15">
      <c r="A109" s="58">
        <f t="shared" si="2"/>
        <v>2001</v>
      </c>
      <c r="B109" s="35">
        <v>107315.34507057403</v>
      </c>
      <c r="C109" s="52">
        <v>2.2017869632691145E-3</v>
      </c>
      <c r="D109" s="54">
        <v>7.1051888167858124E-2</v>
      </c>
      <c r="E109" s="54">
        <v>0.36786538362503052</v>
      </c>
      <c r="F109" s="54">
        <v>0.56108272075653076</v>
      </c>
      <c r="G109" s="54">
        <v>0.27050107717514038</v>
      </c>
      <c r="H109" s="54">
        <v>0.12113188207149506</v>
      </c>
      <c r="I109" s="54">
        <v>4.7662954777479172E-2</v>
      </c>
      <c r="J109" s="143">
        <v>1.7438706010580063E-2</v>
      </c>
      <c r="K109" s="144">
        <v>5.5989654356380897E-5</v>
      </c>
      <c r="L109" s="54">
        <v>3.1887345016002655E-2</v>
      </c>
      <c r="M109" s="54">
        <v>0.45571321249008179</v>
      </c>
      <c r="N109" s="54">
        <v>1.8177464008331299</v>
      </c>
      <c r="O109" s="55">
        <v>8.5156822204589844</v>
      </c>
      <c r="P109" s="55">
        <v>45.763168334960937</v>
      </c>
      <c r="Q109" s="55">
        <v>203.69390869140625</v>
      </c>
      <c r="R109" s="55">
        <v>768.704345703125</v>
      </c>
      <c r="S109" s="56">
        <v>34.768038760970889</v>
      </c>
      <c r="T109" s="57">
        <v>4.0768797531932277</v>
      </c>
      <c r="U109" s="57">
        <v>3.0866178992309918</v>
      </c>
      <c r="V109" s="57">
        <v>3.1762022914268644</v>
      </c>
      <c r="W109" s="57">
        <v>2.6458971667720963</v>
      </c>
      <c r="X109" s="57">
        <v>2.3398382105821902</v>
      </c>
      <c r="Y109" s="154">
        <v>2.2712530547318872</v>
      </c>
      <c r="AG109" s="9"/>
      <c r="AH109" s="9"/>
      <c r="AI109" s="9"/>
      <c r="AJ109" s="9"/>
      <c r="AK109" s="9"/>
      <c r="AL109" s="9"/>
      <c r="AM109" s="9"/>
      <c r="AN109" s="9"/>
    </row>
    <row r="110" spans="1:40" ht="15">
      <c r="A110" s="58">
        <f t="shared" si="2"/>
        <v>2002</v>
      </c>
      <c r="B110" s="35">
        <v>112373.7684464898</v>
      </c>
      <c r="C110" s="52">
        <v>2.1837109234184027E-3</v>
      </c>
      <c r="D110" s="54">
        <v>7.3816739022731781E-2</v>
      </c>
      <c r="E110" s="54">
        <v>0.38012635707855225</v>
      </c>
      <c r="F110" s="54">
        <v>0.54605692625045776</v>
      </c>
      <c r="G110" s="54">
        <v>0.25402334332466125</v>
      </c>
      <c r="H110" s="54">
        <v>0.1112697497010231</v>
      </c>
      <c r="I110" s="54">
        <v>4.3441955000162125E-2</v>
      </c>
      <c r="J110" s="143">
        <v>1.5537060797214508E-2</v>
      </c>
      <c r="K110" s="144">
        <v>3.9145277696661699E-5</v>
      </c>
      <c r="L110" s="54">
        <v>3.2258413732051849E-2</v>
      </c>
      <c r="M110" s="54">
        <v>0.48413428664207458</v>
      </c>
      <c r="N110" s="54">
        <v>1.8614662885665894</v>
      </c>
      <c r="O110" s="55">
        <v>8.4603986740112305</v>
      </c>
      <c r="P110" s="55">
        <v>42.417598724365234</v>
      </c>
      <c r="Q110" s="55">
        <v>186.89736938476562</v>
      </c>
      <c r="R110" s="55">
        <v>726.81732177734375</v>
      </c>
      <c r="S110" s="56">
        <v>34.368696962270811</v>
      </c>
      <c r="T110" s="57">
        <v>3.826120400157794</v>
      </c>
      <c r="U110" s="57">
        <v>2.9334583761177586</v>
      </c>
      <c r="V110" s="57">
        <v>3.0025510567066886</v>
      </c>
      <c r="W110" s="57">
        <v>2.6234228636081367</v>
      </c>
      <c r="X110" s="57">
        <v>2.3243251509160752</v>
      </c>
      <c r="Y110" s="154">
        <v>2.1299852404979434</v>
      </c>
      <c r="AG110" s="9"/>
      <c r="AH110" s="9"/>
      <c r="AI110" s="9"/>
      <c r="AJ110" s="9"/>
      <c r="AK110" s="9"/>
      <c r="AL110" s="9"/>
      <c r="AM110" s="9"/>
      <c r="AN110" s="9"/>
    </row>
    <row r="111" spans="1:40" ht="15">
      <c r="A111" s="58">
        <f t="shared" si="2"/>
        <v>2003</v>
      </c>
      <c r="B111" s="35">
        <v>122563.71674322382</v>
      </c>
      <c r="C111" s="52">
        <v>2.0551588386297226E-3</v>
      </c>
      <c r="D111" s="54">
        <v>7.3366202414035797E-2</v>
      </c>
      <c r="E111" s="54">
        <v>0.38822484016418457</v>
      </c>
      <c r="F111" s="54">
        <v>0.53840893507003784</v>
      </c>
      <c r="G111" s="54">
        <v>0.24618318676948547</v>
      </c>
      <c r="H111" s="54">
        <v>0.10669690370559692</v>
      </c>
      <c r="I111" s="54">
        <v>4.1241846978664398E-2</v>
      </c>
      <c r="J111" s="143">
        <v>1.4494623057544231E-2</v>
      </c>
      <c r="K111" s="144">
        <v>5.1490162150003002E-5</v>
      </c>
      <c r="L111" s="54">
        <v>3.038419783115387E-2</v>
      </c>
      <c r="M111" s="54">
        <v>0.49756163358688354</v>
      </c>
      <c r="N111" s="54">
        <v>1.878574013710022</v>
      </c>
      <c r="O111" s="55">
        <v>8.3643684387207031</v>
      </c>
      <c r="P111" s="55">
        <v>41.515918731689453</v>
      </c>
      <c r="Q111" s="55">
        <v>179.79606628417969</v>
      </c>
      <c r="R111" s="55">
        <v>666.3016357421875</v>
      </c>
      <c r="S111" s="56">
        <v>36.4935443850704</v>
      </c>
      <c r="T111" s="57">
        <v>3.724674587372498</v>
      </c>
      <c r="U111" s="57">
        <v>2.8659883728466542</v>
      </c>
      <c r="V111" s="57">
        <v>2.9429062625593496</v>
      </c>
      <c r="W111" s="57">
        <v>2.5692805761060833</v>
      </c>
      <c r="X111" s="57">
        <v>2.2935254794059112</v>
      </c>
      <c r="Y111" s="154">
        <v>2.1794818875383513</v>
      </c>
      <c r="AG111" s="9"/>
      <c r="AH111" s="9"/>
      <c r="AI111" s="9"/>
      <c r="AJ111" s="9"/>
      <c r="AK111" s="9"/>
      <c r="AL111" s="9"/>
      <c r="AM111" s="9"/>
      <c r="AN111" s="9"/>
    </row>
    <row r="112" spans="1:40" ht="15">
      <c r="A112" s="58">
        <f t="shared" si="2"/>
        <v>2004</v>
      </c>
      <c r="B112" s="35">
        <v>137721.74178767536</v>
      </c>
      <c r="C112" s="52">
        <v>1.9258046522736549E-3</v>
      </c>
      <c r="D112" s="54">
        <v>7.5019508600234985E-2</v>
      </c>
      <c r="E112" s="54">
        <v>0.3952813446521759</v>
      </c>
      <c r="F112" s="54">
        <v>0.52969914674758911</v>
      </c>
      <c r="G112" s="54">
        <v>0.237641841173172</v>
      </c>
      <c r="H112" s="54">
        <v>0.10090049356222153</v>
      </c>
      <c r="I112" s="54">
        <v>3.8634665310382843E-2</v>
      </c>
      <c r="J112" s="143">
        <v>1.3380414806306362E-2</v>
      </c>
      <c r="K112" s="144">
        <v>2.5143724997178699E-5</v>
      </c>
      <c r="L112" s="54">
        <v>3.0198574066162109E-2</v>
      </c>
      <c r="M112" s="54">
        <v>0.5180518627166748</v>
      </c>
      <c r="N112" s="54">
        <v>1.914686918258667</v>
      </c>
      <c r="O112" s="55">
        <v>8.3611202239990234</v>
      </c>
      <c r="P112" s="55">
        <v>39.833255767822266</v>
      </c>
      <c r="Q112" s="55">
        <v>169.49578857421875</v>
      </c>
      <c r="R112" s="55">
        <v>625.4610595703125</v>
      </c>
      <c r="S112" s="56">
        <v>36.722555699661804</v>
      </c>
      <c r="T112" s="57">
        <v>3.5709899071157913</v>
      </c>
      <c r="U112" s="57">
        <v>2.7664834034230226</v>
      </c>
      <c r="V112" s="57">
        <v>2.8420930415056644</v>
      </c>
      <c r="W112" s="57">
        <v>2.5321872780623078</v>
      </c>
      <c r="X112" s="57">
        <v>2.2784690870629025</v>
      </c>
      <c r="Y112" s="154">
        <v>2.1301266469812523</v>
      </c>
      <c r="AG112" s="9"/>
      <c r="AH112" s="9"/>
      <c r="AI112" s="9"/>
      <c r="AJ112" s="9"/>
      <c r="AK112" s="9"/>
      <c r="AL112" s="9"/>
      <c r="AM112" s="9"/>
      <c r="AN112" s="9"/>
    </row>
    <row r="113" spans="1:40" ht="15">
      <c r="A113" s="58">
        <f t="shared" si="2"/>
        <v>2005</v>
      </c>
      <c r="B113" s="35">
        <v>155550.77662887075</v>
      </c>
      <c r="C113" s="52">
        <v>1.8759685335680842E-3</v>
      </c>
      <c r="D113" s="54">
        <v>7.5576841831207275E-2</v>
      </c>
      <c r="E113" s="54">
        <v>0.40069496631622314</v>
      </c>
      <c r="F113" s="54">
        <v>0.52372819185256958</v>
      </c>
      <c r="G113" s="54">
        <v>0.22511057555675507</v>
      </c>
      <c r="H113" s="54">
        <v>8.9331857860088348E-2</v>
      </c>
      <c r="I113" s="54">
        <v>3.2371968030929565E-2</v>
      </c>
      <c r="J113" s="143">
        <v>1.0561641305685043E-2</v>
      </c>
      <c r="K113" s="144">
        <v>4.4860407797386897E-5</v>
      </c>
      <c r="L113" s="54">
        <v>2.8048712760210037E-2</v>
      </c>
      <c r="M113" s="54">
        <v>0.53487986326217651</v>
      </c>
      <c r="N113" s="54">
        <v>1.8873060941696167</v>
      </c>
      <c r="O113" s="55">
        <v>8.5185737609863281</v>
      </c>
      <c r="P113" s="55">
        <v>37.537921905517578</v>
      </c>
      <c r="Q113" s="55">
        <v>151.29930114746094</v>
      </c>
      <c r="R113" s="55">
        <v>522.00494384765625</v>
      </c>
      <c r="S113" s="56">
        <v>39.539123069006692</v>
      </c>
      <c r="T113" s="57">
        <v>3.456560227835233</v>
      </c>
      <c r="U113" s="57">
        <v>2.7749539084013679</v>
      </c>
      <c r="V113" s="57">
        <v>2.642674886701796</v>
      </c>
      <c r="W113" s="57">
        <v>2.3791696448206352</v>
      </c>
      <c r="X113" s="57">
        <v>2.1393191372840894</v>
      </c>
      <c r="Y113" s="154">
        <v>2.0110123815078649</v>
      </c>
      <c r="AG113" s="9"/>
      <c r="AH113" s="9"/>
      <c r="AI113" s="9"/>
      <c r="AJ113" s="9"/>
      <c r="AK113" s="9"/>
      <c r="AL113" s="9"/>
      <c r="AM113" s="9"/>
      <c r="AN113" s="9"/>
    </row>
    <row r="114" spans="1:40" ht="15">
      <c r="A114" s="58">
        <f t="shared" si="2"/>
        <v>2006</v>
      </c>
      <c r="B114" s="35">
        <v>173354.98734748195</v>
      </c>
      <c r="C114" s="52">
        <v>1.7171966610476375E-3</v>
      </c>
      <c r="D114" s="54">
        <v>7.3055624961853027E-2</v>
      </c>
      <c r="E114" s="54">
        <v>0.39879781007766724</v>
      </c>
      <c r="F114" s="54">
        <v>0.52814656496047974</v>
      </c>
      <c r="G114" s="54">
        <v>0.22132071852684021</v>
      </c>
      <c r="H114" s="54">
        <v>8.4773577749729156E-2</v>
      </c>
      <c r="I114" s="54">
        <v>3.1079176813364029E-2</v>
      </c>
      <c r="J114" s="143">
        <v>1.0490317828953266E-2</v>
      </c>
      <c r="K114" s="144">
        <v>2.0652654711739201E-5</v>
      </c>
      <c r="L114" s="54">
        <v>2.7625391259789467E-2</v>
      </c>
      <c r="M114" s="54">
        <v>0.54341661930084229</v>
      </c>
      <c r="N114" s="54">
        <v>1.8795591592788696</v>
      </c>
      <c r="O114" s="55">
        <v>8.9000482559204102</v>
      </c>
      <c r="P114" s="55">
        <v>36.545322418212891</v>
      </c>
      <c r="Q114" s="55">
        <v>138.87371826171875</v>
      </c>
      <c r="R114" s="55">
        <v>513.30218505859375</v>
      </c>
      <c r="S114" s="56">
        <v>40.151577685980492</v>
      </c>
      <c r="T114" s="57">
        <v>3.4115391587540769</v>
      </c>
      <c r="U114" s="57">
        <v>2.8099329986445043</v>
      </c>
      <c r="V114" s="57">
        <v>2.4867158152488056</v>
      </c>
      <c r="W114" s="57">
        <v>2.3179609183868308</v>
      </c>
      <c r="X114" s="57">
        <v>2.238494828468192</v>
      </c>
      <c r="Y114" s="154">
        <v>2.0324542971739881</v>
      </c>
      <c r="AG114" s="9"/>
      <c r="AH114" s="9"/>
      <c r="AI114" s="9"/>
      <c r="AJ114" s="9"/>
      <c r="AK114" s="9"/>
      <c r="AL114" s="9"/>
      <c r="AM114" s="9"/>
      <c r="AN114" s="9"/>
    </row>
    <row r="115" spans="1:40" ht="15">
      <c r="A115" s="58">
        <f t="shared" si="2"/>
        <v>2007</v>
      </c>
      <c r="B115" s="35">
        <v>186551.10944578017</v>
      </c>
      <c r="C115" s="52">
        <v>1.5591953415423632E-3</v>
      </c>
      <c r="D115" s="54">
        <v>7.0600211620330811E-2</v>
      </c>
      <c r="E115" s="54">
        <v>0.39351153373718262</v>
      </c>
      <c r="F115" s="54">
        <v>0.53588825464248657</v>
      </c>
      <c r="G115" s="54">
        <v>0.22374854981899261</v>
      </c>
      <c r="H115" s="54">
        <v>8.238692581653595E-2</v>
      </c>
      <c r="I115" s="54">
        <v>2.9818136245012283E-2</v>
      </c>
      <c r="J115" s="143">
        <v>1.0134249925613403E-2</v>
      </c>
      <c r="K115" s="144">
        <v>5.2765073633054298E-5</v>
      </c>
      <c r="L115" s="54">
        <v>2.4776047095656395E-2</v>
      </c>
      <c r="M115" s="54">
        <v>0.52929186820983887</v>
      </c>
      <c r="N115" s="54">
        <v>1.888270378112793</v>
      </c>
      <c r="O115" s="55">
        <v>9.2075929641723633</v>
      </c>
      <c r="P115" s="55">
        <v>36.375946044921875</v>
      </c>
      <c r="Q115" s="55">
        <v>132.99374389648437</v>
      </c>
      <c r="R115" s="55">
        <v>483.617919921875</v>
      </c>
      <c r="S115" s="56">
        <v>44.776090376619074</v>
      </c>
      <c r="T115" s="57">
        <v>3.5118283835556277</v>
      </c>
      <c r="U115" s="57">
        <v>2.837935337134216</v>
      </c>
      <c r="V115" s="57">
        <v>2.4295872602476831</v>
      </c>
      <c r="W115" s="57">
        <v>2.2619433701145035</v>
      </c>
      <c r="X115" s="57">
        <v>2.2397657369353565</v>
      </c>
      <c r="Y115" s="154">
        <v>2.0768329019900174</v>
      </c>
      <c r="AG115" s="9"/>
      <c r="AH115" s="9"/>
      <c r="AI115" s="9"/>
      <c r="AJ115" s="9"/>
      <c r="AK115" s="9"/>
      <c r="AL115" s="9"/>
      <c r="AM115" s="9"/>
      <c r="AN115" s="9"/>
    </row>
    <row r="116" spans="1:40" ht="15">
      <c r="A116" s="58">
        <f t="shared" si="2"/>
        <v>2008</v>
      </c>
      <c r="B116" s="35">
        <v>184397.07552993813</v>
      </c>
      <c r="C116" s="52">
        <v>1.4523342251777649E-3</v>
      </c>
      <c r="D116" s="54">
        <v>6.9458134472370148E-2</v>
      </c>
      <c r="E116" s="54">
        <v>0.39850747585296631</v>
      </c>
      <c r="F116" s="54">
        <v>0.53203439712524414</v>
      </c>
      <c r="G116" s="54">
        <v>0.2159292995929718</v>
      </c>
      <c r="H116" s="54">
        <v>7.8450776636600494E-2</v>
      </c>
      <c r="I116" s="54">
        <v>2.8373520821332932E-2</v>
      </c>
      <c r="J116" s="143">
        <v>9.3277962878346443E-3</v>
      </c>
      <c r="K116" s="144">
        <v>3.67665743397083E-5</v>
      </c>
      <c r="L116" s="54">
        <v>2.3080624639987946E-2</v>
      </c>
      <c r="M116" s="54">
        <v>0.50989413261413574</v>
      </c>
      <c r="N116" s="54">
        <v>1.9328775405883789</v>
      </c>
      <c r="O116" s="55">
        <v>9.1689138412475586</v>
      </c>
      <c r="P116" s="55">
        <v>33.544605255126953</v>
      </c>
      <c r="Q116" s="55">
        <v>127.72127532958984</v>
      </c>
      <c r="R116" s="55">
        <v>448.94522094726562</v>
      </c>
      <c r="S116" s="56">
        <v>48.070352682660044</v>
      </c>
      <c r="T116" s="57">
        <v>3.6499379758086801</v>
      </c>
      <c r="U116" s="57">
        <v>2.7525471670202513</v>
      </c>
      <c r="V116" s="57">
        <v>2.3550103022554345</v>
      </c>
      <c r="W116" s="57">
        <v>2.3385474866415357</v>
      </c>
      <c r="X116" s="57">
        <v>2.2210373431148622</v>
      </c>
      <c r="Y116" s="154">
        <v>2.0578208679919148</v>
      </c>
      <c r="AG116" s="9"/>
      <c r="AH116" s="9"/>
      <c r="AI116" s="9"/>
      <c r="AJ116" s="9"/>
      <c r="AK116" s="9"/>
      <c r="AL116" s="9"/>
      <c r="AM116" s="9"/>
      <c r="AN116" s="9"/>
    </row>
    <row r="117" spans="1:40" ht="15">
      <c r="A117" s="58">
        <f t="shared" si="2"/>
        <v>2009</v>
      </c>
      <c r="B117" s="35">
        <v>178421.40854646266</v>
      </c>
      <c r="C117" s="52">
        <v>1.2994903372600675E-3</v>
      </c>
      <c r="D117" s="54">
        <v>6.4836941659450531E-2</v>
      </c>
      <c r="E117" s="54">
        <v>0.39463713765144348</v>
      </c>
      <c r="F117" s="54">
        <v>0.54052591323852539</v>
      </c>
      <c r="G117" s="54">
        <v>0.21701069176197052</v>
      </c>
      <c r="H117" s="54">
        <v>7.4138879776000977E-2</v>
      </c>
      <c r="I117" s="54">
        <v>2.6685336604714394E-2</v>
      </c>
      <c r="J117" s="143">
        <v>8.9684370905160904E-3</v>
      </c>
      <c r="K117" s="144">
        <v>2.6511059331824099E-5</v>
      </c>
      <c r="L117" s="54">
        <v>2.1488448604941368E-2</v>
      </c>
      <c r="M117" s="54">
        <v>0.48134350776672363</v>
      </c>
      <c r="N117" s="54">
        <v>1.9733390808105469</v>
      </c>
      <c r="O117" s="55">
        <v>9.4881982803344727</v>
      </c>
      <c r="P117" s="55">
        <v>33.568073272705078</v>
      </c>
      <c r="Q117" s="55">
        <v>115.45956420898437</v>
      </c>
      <c r="R117" s="55">
        <v>448.03121948242187</v>
      </c>
      <c r="S117" s="56">
        <v>51.640026708950295</v>
      </c>
      <c r="T117" s="57">
        <v>3.8856275251715542</v>
      </c>
      <c r="U117" s="57">
        <v>2.7390664186553013</v>
      </c>
      <c r="V117" s="57">
        <v>2.2870739017152086</v>
      </c>
      <c r="W117" s="57">
        <v>2.2070182903266033</v>
      </c>
      <c r="X117" s="57">
        <v>2.3119988195924681</v>
      </c>
      <c r="Y117" s="154">
        <v>1.8661757387878108</v>
      </c>
      <c r="AG117" s="9"/>
      <c r="AH117" s="9"/>
      <c r="AI117" s="9"/>
      <c r="AJ117" s="9"/>
      <c r="AK117" s="9"/>
      <c r="AL117" s="9"/>
      <c r="AM117" s="9"/>
      <c r="AN117" s="9"/>
    </row>
    <row r="118" spans="1:40" ht="15">
      <c r="A118" s="58">
        <f t="shared" si="2"/>
        <v>2010</v>
      </c>
      <c r="B118" s="35">
        <v>186004.99883908851</v>
      </c>
      <c r="C118" s="52">
        <v>9.3797675799578428E-4</v>
      </c>
      <c r="D118" s="54">
        <v>5.6094113737344742E-2</v>
      </c>
      <c r="E118" s="54">
        <v>0.38476946949958801</v>
      </c>
      <c r="F118" s="54">
        <v>0.55913639068603516</v>
      </c>
      <c r="G118" s="54">
        <v>0.23506593704223633</v>
      </c>
      <c r="H118" s="54">
        <v>8.8046327233314514E-2</v>
      </c>
      <c r="I118" s="54">
        <v>3.6080840975046158E-2</v>
      </c>
      <c r="J118" s="143">
        <v>1.2838223017752171E-2</v>
      </c>
      <c r="K118" s="144">
        <v>2.57485207839636E-5</v>
      </c>
      <c r="L118" s="54">
        <v>1.4053385704755783E-2</v>
      </c>
      <c r="M118" s="54">
        <v>0.45084270834922791</v>
      </c>
      <c r="N118" s="54">
        <v>1.9892314672470093</v>
      </c>
      <c r="O118" s="55">
        <v>9.479766845703125</v>
      </c>
      <c r="P118" s="55">
        <v>35.350605010986328</v>
      </c>
      <c r="Q118" s="55">
        <v>144.385986328125</v>
      </c>
      <c r="R118" s="55">
        <v>633.1231689453125</v>
      </c>
      <c r="S118" s="56">
        <v>78.989012380424981</v>
      </c>
      <c r="T118" s="57">
        <v>4.1872800312480178</v>
      </c>
      <c r="U118" s="57">
        <v>2.8107480032085959</v>
      </c>
      <c r="V118" s="57">
        <v>2.4793564531762318</v>
      </c>
      <c r="W118" s="57">
        <v>2.4893521891236339</v>
      </c>
      <c r="X118" s="57">
        <v>2.4854014304962644</v>
      </c>
      <c r="Y118" s="154">
        <v>2.0154877379198792</v>
      </c>
      <c r="AG118" s="9"/>
      <c r="AH118" s="9"/>
      <c r="AI118" s="9"/>
      <c r="AJ118" s="9"/>
      <c r="AK118" s="9"/>
      <c r="AL118" s="9"/>
      <c r="AM118" s="9"/>
      <c r="AN118" s="9"/>
    </row>
    <row r="119" spans="1:40" ht="15">
      <c r="A119" s="58">
        <f t="shared" si="2"/>
        <v>2011</v>
      </c>
      <c r="B119" s="35">
        <v>194004.21401803548</v>
      </c>
      <c r="C119" s="52">
        <v>9.7863015253096819E-4</v>
      </c>
      <c r="D119" s="54">
        <v>6.0976587235927582E-2</v>
      </c>
      <c r="E119" s="54">
        <v>0.38828161358833313</v>
      </c>
      <c r="F119" s="54">
        <v>0.55074179172515869</v>
      </c>
      <c r="G119" s="54">
        <v>0.22975511848926544</v>
      </c>
      <c r="H119" s="54">
        <v>8.3083733916282654E-2</v>
      </c>
      <c r="I119" s="54">
        <v>3.188217431306839E-2</v>
      </c>
      <c r="J119" s="143">
        <v>1.268564909696579E-2</v>
      </c>
      <c r="K119" s="144">
        <v>2.26983665925218E-5</v>
      </c>
      <c r="L119" s="54">
        <v>1.4886272139847279E-2</v>
      </c>
      <c r="M119" s="54">
        <v>0.47772663831710815</v>
      </c>
      <c r="N119" s="54">
        <v>1.9563643932342529</v>
      </c>
      <c r="O119" s="55">
        <v>9.570404052734375</v>
      </c>
      <c r="P119" s="55">
        <v>35.504974365234375</v>
      </c>
      <c r="Q119" s="55">
        <v>124.52043914794922</v>
      </c>
      <c r="R119" s="55">
        <v>557.77655029296875</v>
      </c>
      <c r="S119" s="56">
        <v>74.566726145232124</v>
      </c>
      <c r="T119" s="57">
        <v>3.9311988282523873</v>
      </c>
      <c r="U119" s="57">
        <v>2.8150789002267897</v>
      </c>
      <c r="V119" s="57">
        <v>2.400581534153047</v>
      </c>
      <c r="W119" s="57">
        <v>2.3399160429090684</v>
      </c>
      <c r="X119" s="57">
        <v>2.5601108815229821</v>
      </c>
      <c r="Y119" s="154">
        <v>2.229282279060731</v>
      </c>
      <c r="AG119" s="9"/>
      <c r="AH119" s="9"/>
      <c r="AI119" s="9"/>
      <c r="AJ119" s="9"/>
      <c r="AK119" s="9"/>
      <c r="AL119" s="9"/>
      <c r="AM119" s="9"/>
      <c r="AN119" s="9"/>
    </row>
    <row r="120" spans="1:40" ht="15">
      <c r="A120" s="58">
        <f t="shared" si="2"/>
        <v>2012</v>
      </c>
      <c r="B120" s="35">
        <v>196915.13756382544</v>
      </c>
      <c r="C120" s="52">
        <v>1.0186841245740652E-3</v>
      </c>
      <c r="D120" s="53">
        <v>6.3925936818122864E-2</v>
      </c>
      <c r="E120" s="54">
        <v>0.3909527063369751</v>
      </c>
      <c r="F120" s="54">
        <v>0.54512137174606323</v>
      </c>
      <c r="G120" s="54">
        <v>0.22357787191867828</v>
      </c>
      <c r="H120" s="54">
        <v>7.6649151742458344E-2</v>
      </c>
      <c r="I120" s="54">
        <v>2.635178342461586E-2</v>
      </c>
      <c r="J120" s="143">
        <v>8.6328648030757904E-3</v>
      </c>
      <c r="K120" s="144">
        <v>3.7230151065159603E-5</v>
      </c>
      <c r="L120" s="54">
        <v>1.5524455346167088E-2</v>
      </c>
      <c r="M120" s="54">
        <v>0.49153664708137512</v>
      </c>
      <c r="N120" s="54">
        <v>1.9666798114776611</v>
      </c>
      <c r="O120" s="55">
        <v>9.6196365356445313</v>
      </c>
      <c r="P120" s="55">
        <v>35.338844299316406</v>
      </c>
      <c r="Q120" s="55">
        <v>125.60769653320312</v>
      </c>
      <c r="R120" s="55">
        <v>382.912353515625</v>
      </c>
      <c r="S120" s="56">
        <v>71.498643271136942</v>
      </c>
      <c r="T120" s="57">
        <v>3.8087493153966485</v>
      </c>
      <c r="U120" s="57">
        <v>2.7716520158476539</v>
      </c>
      <c r="V120" s="57">
        <v>2.3240351543286777</v>
      </c>
      <c r="W120" s="57">
        <v>2.1686996013643802</v>
      </c>
      <c r="X120" s="57">
        <v>2.0651611663452156</v>
      </c>
      <c r="Y120" s="154">
        <v>2.2406748416348266</v>
      </c>
      <c r="AG120" s="9"/>
      <c r="AH120" s="9"/>
      <c r="AI120" s="9"/>
      <c r="AJ120" s="9"/>
      <c r="AK120" s="9"/>
      <c r="AL120" s="9"/>
      <c r="AM120" s="9"/>
      <c r="AN120" s="9"/>
    </row>
    <row r="121" spans="1:40" ht="15">
      <c r="A121" s="58">
        <f t="shared" si="2"/>
        <v>2013</v>
      </c>
      <c r="B121" s="35">
        <v>197577.40548607416</v>
      </c>
      <c r="C121" s="52">
        <v>1.0424456559121609E-3</v>
      </c>
      <c r="D121" s="53">
        <v>6.4147427678108215E-2</v>
      </c>
      <c r="E121" s="54">
        <v>0.38733664155006409</v>
      </c>
      <c r="F121" s="54">
        <v>0.5485159158706665</v>
      </c>
      <c r="G121" s="54">
        <v>0.22904562950134277</v>
      </c>
      <c r="H121" s="54">
        <v>7.966652512550354E-2</v>
      </c>
      <c r="I121" s="54">
        <v>2.6893865317106247E-2</v>
      </c>
      <c r="J121" s="143">
        <v>8.871590718626976E-3</v>
      </c>
      <c r="K121" s="144">
        <v>0</v>
      </c>
      <c r="L121" s="54">
        <v>1.5523027628660202E-2</v>
      </c>
      <c r="M121" s="54">
        <v>0.49142250418663025</v>
      </c>
      <c r="N121" s="54">
        <v>1.9790215492248535</v>
      </c>
      <c r="O121" s="55">
        <v>9.8555126190185547</v>
      </c>
      <c r="P121" s="55">
        <v>36.734683990478516</v>
      </c>
      <c r="Q121" s="55">
        <v>128.71023559570312</v>
      </c>
      <c r="R121" s="55">
        <v>429.13037109375</v>
      </c>
      <c r="S121" s="56">
        <v>71.50363086907285</v>
      </c>
      <c r="T121" s="57">
        <v>3.8087492468503261</v>
      </c>
      <c r="U121" s="57">
        <v>2.7716521196046502</v>
      </c>
      <c r="V121" s="57">
        <v>2.3240356374083433</v>
      </c>
      <c r="W121" s="57">
        <v>2.1687004117518529</v>
      </c>
      <c r="X121" s="57">
        <v>2.0894894309418621</v>
      </c>
      <c r="Y121" s="154">
        <v>2.0673417238418001</v>
      </c>
      <c r="AG121" s="9"/>
      <c r="AH121" s="9"/>
      <c r="AI121" s="9"/>
      <c r="AJ121" s="9"/>
      <c r="AK121" s="9"/>
      <c r="AL121" s="9"/>
      <c r="AM121" s="9"/>
      <c r="AN121" s="9"/>
    </row>
    <row r="122" spans="1:40" ht="15.75" thickBot="1">
      <c r="A122" s="58">
        <f t="shared" si="2"/>
        <v>2014</v>
      </c>
      <c r="B122" s="155">
        <v>197378.76937732584</v>
      </c>
      <c r="C122" s="156">
        <v>1.0558966314420104E-3</v>
      </c>
      <c r="D122" s="157">
        <v>6.3451066613197327E-2</v>
      </c>
      <c r="E122" s="158">
        <v>0.38378429412841797</v>
      </c>
      <c r="F122" s="158">
        <v>0.5527646541595459</v>
      </c>
      <c r="G122" s="158">
        <v>0.2337886244058609</v>
      </c>
      <c r="H122" s="158">
        <v>8.2042761147022247E-2</v>
      </c>
      <c r="I122" s="158">
        <v>2.7696039527654648E-2</v>
      </c>
      <c r="J122" s="159">
        <v>9.1362083330750465E-3</v>
      </c>
      <c r="K122" s="160">
        <v>0</v>
      </c>
      <c r="L122" s="158">
        <v>1.5523451380431652E-2</v>
      </c>
      <c r="M122" s="158">
        <v>0.49179044365882874</v>
      </c>
      <c r="N122" s="158">
        <v>1.994353175163269</v>
      </c>
      <c r="O122" s="161">
        <v>10.059597015380859</v>
      </c>
      <c r="P122" s="161">
        <v>37.830387115478516</v>
      </c>
      <c r="Q122" s="161">
        <v>132.54931640625</v>
      </c>
      <c r="R122" s="161">
        <v>441.93020629882812</v>
      </c>
      <c r="S122" s="162">
        <v>71.50071684501134</v>
      </c>
      <c r="T122" s="163">
        <v>3.8087317140511443</v>
      </c>
      <c r="U122" s="163">
        <v>2.7716488450113048</v>
      </c>
      <c r="V122" s="163">
        <v>2.3240357787698875</v>
      </c>
      <c r="W122" s="163">
        <v>2.1687000814780162</v>
      </c>
      <c r="X122" s="163">
        <v>2.0894894908588486</v>
      </c>
      <c r="Y122" s="164">
        <v>2.067342010373078</v>
      </c>
      <c r="AG122" s="9"/>
      <c r="AH122" s="9"/>
      <c r="AI122" s="9"/>
      <c r="AJ122" s="9"/>
      <c r="AK122" s="9"/>
      <c r="AL122" s="9"/>
      <c r="AM122" s="9"/>
      <c r="AN122" s="9"/>
    </row>
    <row r="123" spans="1:40" ht="1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c r="AA123" s="9"/>
      <c r="AB123" s="9"/>
      <c r="AC123" s="9"/>
      <c r="AD123" s="9"/>
      <c r="AE123" s="9"/>
      <c r="AF123" s="9"/>
      <c r="AG123" s="9"/>
      <c r="AH123" s="9"/>
      <c r="AI123" s="9"/>
      <c r="AJ123" s="9"/>
      <c r="AK123" s="9"/>
      <c r="AL123" s="9"/>
      <c r="AM123" s="9"/>
      <c r="AN123" s="9"/>
    </row>
    <row r="124" spans="1:40" ht="1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c r="AA124" s="9"/>
      <c r="AB124" s="9"/>
      <c r="AC124" s="9"/>
      <c r="AD124" s="9"/>
      <c r="AE124" s="9"/>
      <c r="AF124" s="9"/>
      <c r="AG124" s="9"/>
      <c r="AH124" s="9"/>
      <c r="AI124" s="9"/>
      <c r="AJ124" s="9"/>
      <c r="AK124" s="9"/>
      <c r="AL124" s="9"/>
      <c r="AM124" s="9"/>
      <c r="AN124" s="9"/>
    </row>
    <row r="125" spans="1:40" ht="15">
      <c r="A125" s="18"/>
      <c r="B125" s="18"/>
      <c r="C125" s="18"/>
      <c r="D125" s="18"/>
      <c r="E125" s="18"/>
      <c r="F125" s="18"/>
      <c r="G125" s="18"/>
      <c r="H125" s="18"/>
      <c r="I125" s="18"/>
      <c r="J125" s="18"/>
      <c r="K125" s="18"/>
      <c r="L125" s="9"/>
      <c r="M125" s="9"/>
      <c r="N125" s="9"/>
      <c r="O125" s="9"/>
      <c r="P125" s="9"/>
      <c r="Q125" s="9"/>
      <c r="R125" s="9"/>
      <c r="S125" s="9"/>
      <c r="T125" s="9"/>
      <c r="U125" s="9"/>
      <c r="V125" s="9"/>
      <c r="W125" s="9"/>
      <c r="X125" s="9"/>
      <c r="Y125" s="9"/>
      <c r="Z125" s="9"/>
      <c r="AA125" s="9"/>
      <c r="AB125" s="9"/>
      <c r="AC125" s="9"/>
      <c r="AD125" s="9"/>
      <c r="AE125" s="9"/>
      <c r="AF125" s="9"/>
      <c r="AG125" s="9"/>
      <c r="AH125" s="9"/>
      <c r="AI125" s="9"/>
      <c r="AJ125" s="9"/>
      <c r="AK125" s="9"/>
      <c r="AL125" s="9"/>
      <c r="AM125" s="9"/>
      <c r="AN125" s="9"/>
    </row>
    <row r="126" spans="1:40" ht="15">
      <c r="A126" s="18"/>
      <c r="B126" s="18"/>
      <c r="C126" s="18"/>
      <c r="D126" s="18"/>
      <c r="E126" s="18"/>
      <c r="F126" s="18"/>
      <c r="G126" s="18"/>
      <c r="H126" s="18"/>
      <c r="I126" s="18"/>
      <c r="J126" s="18"/>
      <c r="K126" s="18"/>
      <c r="L126" s="9"/>
      <c r="M126" s="9"/>
      <c r="N126" s="9"/>
      <c r="O126" s="9"/>
      <c r="P126" s="9"/>
      <c r="Q126" s="9"/>
      <c r="R126" s="9"/>
      <c r="S126" s="9"/>
      <c r="T126" s="9"/>
      <c r="U126" s="9"/>
      <c r="V126" s="9"/>
      <c r="W126" s="9"/>
      <c r="X126" s="9"/>
      <c r="Y126" s="9"/>
      <c r="Z126" s="9"/>
      <c r="AA126" s="9"/>
      <c r="AB126" s="9"/>
      <c r="AC126" s="9"/>
      <c r="AD126" s="9"/>
      <c r="AE126" s="9"/>
      <c r="AF126" s="9"/>
      <c r="AG126" s="9"/>
      <c r="AH126" s="9"/>
      <c r="AI126" s="9"/>
      <c r="AJ126" s="9"/>
      <c r="AK126" s="9"/>
      <c r="AL126" s="9"/>
      <c r="AM126" s="9"/>
      <c r="AN126" s="9"/>
    </row>
    <row r="127" spans="1:40" ht="15">
      <c r="A127" s="18"/>
      <c r="B127" s="18"/>
      <c r="C127" s="18"/>
      <c r="D127" s="18"/>
      <c r="E127" s="18"/>
      <c r="F127" s="18"/>
      <c r="G127" s="18"/>
      <c r="H127" s="18"/>
      <c r="I127" s="18"/>
      <c r="J127" s="18"/>
      <c r="K127" s="18"/>
      <c r="L127" s="9"/>
      <c r="M127" s="9"/>
      <c r="N127" s="9"/>
      <c r="O127" s="9"/>
      <c r="P127" s="9"/>
      <c r="Q127" s="9"/>
      <c r="R127" s="9"/>
      <c r="S127" s="9"/>
      <c r="T127" s="9"/>
      <c r="U127" s="9"/>
      <c r="V127" s="9"/>
      <c r="W127" s="9"/>
      <c r="X127" s="9"/>
      <c r="Y127" s="9"/>
      <c r="Z127" s="9"/>
      <c r="AA127" s="9"/>
      <c r="AB127" s="9"/>
      <c r="AC127" s="9"/>
      <c r="AD127" s="9"/>
      <c r="AE127" s="9"/>
      <c r="AF127" s="9"/>
      <c r="AG127" s="9"/>
      <c r="AH127" s="9"/>
      <c r="AI127" s="9"/>
      <c r="AJ127" s="9"/>
      <c r="AK127" s="9"/>
      <c r="AL127" s="9"/>
      <c r="AM127" s="9"/>
      <c r="AN127" s="9"/>
    </row>
    <row r="128" spans="1:40" ht="1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c r="AB128" s="9"/>
      <c r="AC128" s="9"/>
      <c r="AD128" s="9"/>
      <c r="AE128" s="9"/>
      <c r="AF128" s="9"/>
      <c r="AG128" s="9"/>
      <c r="AH128" s="9"/>
      <c r="AI128" s="9"/>
      <c r="AJ128" s="9"/>
      <c r="AK128" s="9"/>
      <c r="AL128" s="9"/>
      <c r="AM128" s="9"/>
      <c r="AN128" s="9"/>
    </row>
    <row r="129" spans="1:40" ht="1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9"/>
      <c r="AL129" s="9"/>
      <c r="AM129" s="9"/>
      <c r="AN129" s="9"/>
    </row>
    <row r="130" spans="1:40" ht="1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c r="AC130" s="9"/>
      <c r="AD130" s="9"/>
      <c r="AE130" s="9"/>
      <c r="AF130" s="9"/>
      <c r="AG130" s="9"/>
      <c r="AH130" s="9"/>
      <c r="AI130" s="9"/>
      <c r="AJ130" s="9"/>
      <c r="AK130" s="9"/>
      <c r="AL130" s="9"/>
      <c r="AM130" s="9"/>
      <c r="AN130" s="9"/>
    </row>
    <row r="131" spans="1:40" ht="1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c r="AB131" s="9"/>
      <c r="AC131" s="9"/>
      <c r="AD131" s="9"/>
      <c r="AE131" s="9"/>
      <c r="AF131" s="9"/>
      <c r="AG131" s="9"/>
      <c r="AH131" s="9"/>
      <c r="AI131" s="9"/>
      <c r="AJ131" s="9"/>
      <c r="AK131" s="9"/>
      <c r="AL131" s="9"/>
      <c r="AM131" s="9"/>
      <c r="AN131" s="9"/>
    </row>
    <row r="132" spans="1:40" ht="1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c r="AA132" s="9"/>
      <c r="AB132" s="9"/>
      <c r="AC132" s="9"/>
      <c r="AD132" s="9"/>
      <c r="AE132" s="9"/>
      <c r="AF132" s="9"/>
      <c r="AG132" s="9"/>
      <c r="AH132" s="9"/>
      <c r="AI132" s="9"/>
      <c r="AJ132" s="9"/>
      <c r="AK132" s="9"/>
      <c r="AL132" s="9"/>
      <c r="AM132" s="9"/>
      <c r="AN132" s="9"/>
    </row>
    <row r="133" spans="1:40" ht="1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c r="AA133" s="9"/>
      <c r="AB133" s="9"/>
      <c r="AC133" s="9"/>
      <c r="AD133" s="9"/>
      <c r="AE133" s="9"/>
      <c r="AF133" s="9"/>
      <c r="AG133" s="9"/>
      <c r="AH133" s="9"/>
      <c r="AI133" s="9"/>
      <c r="AJ133" s="9"/>
      <c r="AK133" s="9"/>
      <c r="AL133" s="9"/>
      <c r="AM133" s="9"/>
      <c r="AN133" s="9"/>
    </row>
    <row r="134" spans="1:40" ht="1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c r="AB134" s="9"/>
      <c r="AC134" s="9"/>
      <c r="AD134" s="9"/>
      <c r="AE134" s="9"/>
      <c r="AF134" s="9"/>
      <c r="AG134" s="9"/>
      <c r="AH134" s="9"/>
      <c r="AI134" s="9"/>
      <c r="AJ134" s="9"/>
      <c r="AK134" s="9"/>
      <c r="AL134" s="9"/>
      <c r="AM134" s="9"/>
      <c r="AN134" s="9"/>
    </row>
    <row r="135" spans="1:40" ht="1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c r="AA135" s="9"/>
      <c r="AB135" s="9"/>
      <c r="AC135" s="9"/>
      <c r="AD135" s="9"/>
      <c r="AE135" s="9"/>
      <c r="AF135" s="9"/>
      <c r="AG135" s="9"/>
      <c r="AH135" s="9"/>
      <c r="AI135" s="9"/>
      <c r="AJ135" s="9"/>
      <c r="AK135" s="9"/>
      <c r="AL135" s="9"/>
      <c r="AM135" s="9"/>
      <c r="AN135" s="9"/>
    </row>
    <row r="136" spans="1:40" ht="1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c r="AA136" s="9"/>
      <c r="AB136" s="9"/>
      <c r="AC136" s="9"/>
      <c r="AD136" s="9"/>
      <c r="AE136" s="9"/>
      <c r="AF136" s="9"/>
      <c r="AG136" s="9"/>
      <c r="AH136" s="9"/>
      <c r="AI136" s="9"/>
      <c r="AJ136" s="9"/>
      <c r="AK136" s="9"/>
      <c r="AL136" s="9"/>
      <c r="AM136" s="9"/>
      <c r="AN136" s="9"/>
    </row>
    <row r="137" spans="1:40" ht="1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c r="AA137" s="9"/>
      <c r="AB137" s="9"/>
      <c r="AC137" s="9"/>
      <c r="AD137" s="9"/>
      <c r="AE137" s="9"/>
      <c r="AF137" s="9"/>
      <c r="AG137" s="9"/>
      <c r="AH137" s="9"/>
      <c r="AI137" s="9"/>
      <c r="AJ137" s="9"/>
      <c r="AK137" s="9"/>
      <c r="AL137" s="9"/>
      <c r="AM137" s="9"/>
      <c r="AN137" s="9"/>
    </row>
    <row r="138" spans="1:40" ht="1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c r="AA138" s="9"/>
      <c r="AB138" s="9"/>
      <c r="AC138" s="9"/>
      <c r="AD138" s="9"/>
      <c r="AE138" s="9"/>
      <c r="AF138" s="9"/>
      <c r="AG138" s="9"/>
      <c r="AH138" s="9"/>
      <c r="AI138" s="9"/>
      <c r="AJ138" s="9"/>
      <c r="AK138" s="9"/>
      <c r="AL138" s="9"/>
      <c r="AM138" s="9"/>
      <c r="AN138" s="9"/>
    </row>
    <row r="139" spans="1:40" ht="1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c r="AA139" s="9"/>
      <c r="AB139" s="9"/>
      <c r="AC139" s="9"/>
      <c r="AD139" s="9"/>
      <c r="AE139" s="9"/>
      <c r="AF139" s="9"/>
      <c r="AG139" s="9"/>
      <c r="AH139" s="9"/>
      <c r="AI139" s="9"/>
      <c r="AJ139" s="9"/>
      <c r="AK139" s="9"/>
      <c r="AL139" s="9"/>
      <c r="AM139" s="9"/>
      <c r="AN139" s="9"/>
    </row>
    <row r="140" spans="1:40" ht="1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c r="AC140" s="9"/>
      <c r="AD140" s="9"/>
      <c r="AE140" s="9"/>
      <c r="AF140" s="9"/>
      <c r="AG140" s="9"/>
      <c r="AH140" s="9"/>
      <c r="AI140" s="9"/>
      <c r="AJ140" s="9"/>
      <c r="AK140" s="9"/>
      <c r="AL140" s="9"/>
      <c r="AM140" s="9"/>
      <c r="AN140" s="9"/>
    </row>
    <row r="141" spans="1:40" ht="1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c r="AB141" s="9"/>
      <c r="AC141" s="9"/>
      <c r="AD141" s="9"/>
      <c r="AE141" s="9"/>
      <c r="AF141" s="9"/>
      <c r="AG141" s="9"/>
      <c r="AH141" s="9"/>
      <c r="AI141" s="9"/>
      <c r="AJ141" s="9"/>
      <c r="AK141" s="9"/>
      <c r="AL141" s="9"/>
      <c r="AM141" s="9"/>
      <c r="AN141" s="9"/>
    </row>
    <row r="142" spans="1:40" ht="15">
      <c r="A142" s="9"/>
      <c r="AA142" s="9"/>
      <c r="AB142" s="9"/>
      <c r="AC142" s="9"/>
      <c r="AD142" s="9"/>
      <c r="AE142" s="9"/>
      <c r="AF142" s="9"/>
    </row>
    <row r="143" spans="1:40" ht="15">
      <c r="AA143" s="9"/>
      <c r="AB143" s="9"/>
      <c r="AC143" s="9"/>
      <c r="AD143" s="9"/>
      <c r="AE143" s="9"/>
      <c r="AF143" s="9"/>
    </row>
    <row r="144" spans="1:40" ht="15">
      <c r="AA144" s="9"/>
      <c r="AB144" s="9"/>
      <c r="AC144" s="9"/>
      <c r="AD144" s="9"/>
      <c r="AE144" s="9"/>
      <c r="AF144" s="9"/>
    </row>
    <row r="145" spans="27:32" ht="15">
      <c r="AA145" s="9"/>
      <c r="AB145" s="9"/>
      <c r="AC145" s="9"/>
      <c r="AD145" s="9"/>
      <c r="AE145" s="9"/>
      <c r="AF145" s="9"/>
    </row>
    <row r="146" spans="27:32" ht="15">
      <c r="AA146" s="9"/>
      <c r="AB146" s="9"/>
      <c r="AC146" s="9"/>
      <c r="AD146" s="9"/>
      <c r="AE146" s="9"/>
      <c r="AF146" s="9"/>
    </row>
    <row r="147" spans="27:32" ht="15">
      <c r="AA147" s="9"/>
      <c r="AB147" s="9"/>
      <c r="AC147" s="9"/>
      <c r="AD147" s="9"/>
      <c r="AE147" s="9"/>
      <c r="AF147" s="9"/>
    </row>
    <row r="148" spans="27:32" ht="15">
      <c r="AA148" s="9"/>
      <c r="AB148" s="9"/>
      <c r="AC148" s="9"/>
      <c r="AD148" s="9"/>
      <c r="AE148" s="9"/>
      <c r="AF148" s="9"/>
    </row>
    <row r="149" spans="27:32" ht="15">
      <c r="AA149" s="9"/>
      <c r="AB149" s="9"/>
      <c r="AC149" s="9"/>
      <c r="AD149" s="9"/>
      <c r="AE149" s="9"/>
      <c r="AF149" s="9"/>
    </row>
    <row r="150" spans="27:32" ht="15">
      <c r="AA150" s="9"/>
      <c r="AB150" s="9"/>
      <c r="AC150" s="9"/>
      <c r="AD150" s="9"/>
      <c r="AE150" s="9"/>
      <c r="AF150" s="9"/>
    </row>
  </sheetData>
  <mergeCells count="7">
    <mergeCell ref="B3:Y3"/>
    <mergeCell ref="A4:A5"/>
    <mergeCell ref="B4:B5"/>
    <mergeCell ref="K4:K5"/>
    <mergeCell ref="L5:R5"/>
    <mergeCell ref="S5:Y5"/>
    <mergeCell ref="C5:J5"/>
  </mergeCells>
  <hyperlinks>
    <hyperlink ref="A1" location="Index!A1" display="Back to index"/>
  </hyperlinks>
  <pageMargins left="0.78740157499999996" right="0.78740157499999996" top="0.984251969" bottom="0.984251969" header="0.4921259845" footer="0.492125984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O206"/>
  <sheetViews>
    <sheetView workbookViewId="0">
      <pane xSplit="1" ySplit="12" topLeftCell="B13" activePane="bottomRight" state="frozen"/>
      <selection pane="topRight" activeCell="B1" sqref="B1"/>
      <selection pane="bottomLeft" activeCell="A14" sqref="A14"/>
      <selection pane="bottomRight" activeCell="I15" sqref="I15"/>
    </sheetView>
  </sheetViews>
  <sheetFormatPr defaultColWidth="15.42578125" defaultRowHeight="15"/>
  <cols>
    <col min="1" max="1" width="10.28515625" customWidth="1"/>
    <col min="2" max="168" width="8.7109375" customWidth="1"/>
    <col min="169" max="169" width="8.7109375" style="63" customWidth="1"/>
    <col min="170" max="183" width="8.7109375" customWidth="1"/>
    <col min="184" max="184" width="8.7109375" style="63" customWidth="1"/>
    <col min="185" max="193" width="8.7109375" customWidth="1"/>
    <col min="194" max="195" width="10.7109375" customWidth="1"/>
    <col min="196" max="196" width="10.7109375" style="63" customWidth="1"/>
    <col min="197" max="200" width="8.7109375" customWidth="1"/>
    <col min="201" max="201" width="9.42578125" customWidth="1"/>
    <col min="202" max="202" width="8.7109375" customWidth="1"/>
    <col min="203" max="203" width="10.5703125" customWidth="1"/>
    <col min="204" max="204" width="10.42578125" customWidth="1"/>
    <col min="205" max="205" width="8.7109375" customWidth="1"/>
    <col min="206" max="206" width="10.28515625" customWidth="1"/>
    <col min="207" max="207" width="11" customWidth="1"/>
    <col min="208" max="208" width="8.7109375" customWidth="1"/>
    <col min="209" max="210" width="10.7109375" customWidth="1"/>
    <col min="211" max="211" width="10.7109375" style="63" customWidth="1"/>
    <col min="212" max="220" width="8.7109375" customWidth="1"/>
    <col min="221" max="222" width="10.7109375" customWidth="1"/>
    <col min="223" max="223" width="10.7109375" style="63" customWidth="1"/>
    <col min="224" max="226" width="8.7109375" customWidth="1"/>
    <col min="227" max="228" width="10.7109375" customWidth="1"/>
    <col min="229" max="229" width="10.7109375" style="63" customWidth="1"/>
    <col min="230" max="231" width="10.7109375" customWidth="1"/>
    <col min="232" max="232" width="10.7109375" style="63" customWidth="1"/>
    <col min="233" max="234" width="10.7109375" customWidth="1"/>
    <col min="235" max="235" width="10.7109375" style="63" customWidth="1"/>
    <col min="236" max="237" width="10.7109375" customWidth="1"/>
    <col min="238" max="238" width="10.7109375" style="63" customWidth="1"/>
    <col min="239" max="240" width="10.7109375" customWidth="1"/>
    <col min="241" max="241" width="10.7109375" style="63" customWidth="1"/>
    <col min="242" max="243" width="10.7109375" customWidth="1"/>
    <col min="244" max="244" width="10.7109375" style="63" customWidth="1"/>
    <col min="245" max="246" width="10.7109375" customWidth="1"/>
    <col min="247" max="247" width="10.7109375" style="63" customWidth="1"/>
    <col min="248" max="249" width="10.7109375" customWidth="1"/>
    <col min="250" max="250" width="10.7109375" style="63" customWidth="1"/>
    <col min="251" max="252" width="10.7109375" customWidth="1"/>
    <col min="253" max="253" width="10.7109375" style="63" customWidth="1"/>
    <col min="254" max="255" width="10.7109375" customWidth="1"/>
    <col min="256" max="256" width="10.7109375" style="63" customWidth="1"/>
    <col min="257" max="258" width="10.7109375" customWidth="1"/>
    <col min="259" max="259" width="10.7109375" style="63" customWidth="1"/>
    <col min="260" max="261" width="10.7109375" customWidth="1"/>
    <col min="262" max="262" width="10.7109375" style="63" customWidth="1"/>
    <col min="263" max="264" width="10.7109375" customWidth="1"/>
    <col min="265" max="265" width="10.7109375" style="63" customWidth="1"/>
    <col min="266" max="267" width="10.7109375" customWidth="1"/>
    <col min="268" max="268" width="10.7109375" style="63" customWidth="1"/>
    <col min="269" max="270" width="10.7109375" customWidth="1"/>
    <col min="271" max="271" width="10.7109375" style="63" customWidth="1"/>
    <col min="272" max="273" width="10.7109375" customWidth="1"/>
    <col min="274" max="274" width="10.7109375" style="63" customWidth="1"/>
    <col min="275" max="276" width="10.7109375" customWidth="1"/>
    <col min="277" max="277" width="10.7109375" style="63" customWidth="1"/>
    <col min="278" max="279" width="10.7109375" customWidth="1"/>
    <col min="280" max="280" width="10.7109375" style="63" customWidth="1"/>
    <col min="281" max="282" width="10.7109375" customWidth="1"/>
    <col min="283" max="283" width="10.7109375" style="63" customWidth="1"/>
    <col min="284" max="285" width="10.7109375" customWidth="1"/>
    <col min="286" max="286" width="10.7109375" style="63" customWidth="1"/>
    <col min="287" max="288" width="10.7109375" customWidth="1"/>
    <col min="289" max="289" width="10.7109375" style="63" customWidth="1"/>
    <col min="290" max="291" width="10.7109375" customWidth="1"/>
    <col min="292" max="292" width="10.7109375" style="63" customWidth="1"/>
    <col min="293" max="294" width="10.7109375" customWidth="1"/>
    <col min="295" max="295" width="10.7109375" style="63" customWidth="1"/>
  </cols>
  <sheetData>
    <row r="1" spans="1:301">
      <c r="A1" s="69" t="s">
        <v>218</v>
      </c>
    </row>
    <row r="2" spans="1:301" ht="15.75" thickBot="1"/>
    <row r="3" spans="1:301" ht="15" customHeight="1">
      <c r="B3" s="276" t="s">
        <v>217</v>
      </c>
      <c r="C3" s="277"/>
      <c r="D3" s="277"/>
      <c r="E3" s="277"/>
      <c r="F3" s="277"/>
      <c r="G3" s="277"/>
      <c r="H3" s="277"/>
      <c r="I3" s="277"/>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c r="AL3" s="277"/>
      <c r="AM3" s="277"/>
      <c r="AN3" s="277"/>
      <c r="AO3" s="277"/>
      <c r="AP3" s="277"/>
      <c r="AQ3" s="277"/>
      <c r="AR3" s="277"/>
      <c r="AS3" s="277"/>
      <c r="AT3" s="277"/>
      <c r="AU3" s="277"/>
      <c r="AV3" s="277"/>
      <c r="AW3" s="277"/>
      <c r="AX3" s="277"/>
      <c r="AY3" s="277"/>
      <c r="AZ3" s="277"/>
      <c r="BA3" s="277"/>
      <c r="BB3" s="277"/>
      <c r="BC3" s="277"/>
      <c r="BD3" s="277"/>
      <c r="BE3" s="277"/>
      <c r="BF3" s="277"/>
      <c r="BG3" s="277"/>
      <c r="BH3" s="277"/>
      <c r="BI3" s="277"/>
      <c r="BJ3" s="277"/>
      <c r="BK3" s="277"/>
      <c r="BL3" s="277"/>
      <c r="BM3" s="277"/>
      <c r="BN3" s="277"/>
      <c r="BO3" s="277"/>
      <c r="BP3" s="277"/>
      <c r="BQ3" s="277"/>
      <c r="BR3" s="277"/>
      <c r="BS3" s="277"/>
      <c r="BT3" s="277"/>
      <c r="BU3" s="277"/>
      <c r="BV3" s="277"/>
      <c r="BW3" s="277"/>
      <c r="BX3" s="277"/>
      <c r="BY3" s="277"/>
      <c r="BZ3" s="277"/>
      <c r="CA3" s="277"/>
      <c r="CB3" s="277"/>
      <c r="CC3" s="277"/>
      <c r="CD3" s="277"/>
      <c r="CE3" s="277"/>
      <c r="CF3" s="277"/>
      <c r="CG3" s="277"/>
      <c r="CH3" s="277"/>
      <c r="CI3" s="277"/>
      <c r="CJ3" s="277"/>
      <c r="CK3" s="277"/>
      <c r="CL3" s="277"/>
      <c r="CM3" s="277"/>
      <c r="CN3" s="277"/>
      <c r="CO3" s="277"/>
      <c r="CP3" s="277"/>
      <c r="CQ3" s="277"/>
      <c r="CR3" s="277"/>
      <c r="CS3" s="277"/>
      <c r="CT3" s="277"/>
      <c r="CU3" s="277"/>
      <c r="CV3" s="277"/>
      <c r="CW3" s="277"/>
      <c r="CX3" s="277"/>
      <c r="CY3" s="277"/>
      <c r="CZ3" s="277"/>
      <c r="DA3" s="277"/>
      <c r="DB3" s="277"/>
      <c r="DC3" s="277"/>
      <c r="DD3" s="277"/>
      <c r="DE3" s="277"/>
      <c r="DF3" s="277"/>
      <c r="DG3" s="277"/>
      <c r="DH3" s="277"/>
      <c r="DI3" s="277"/>
      <c r="DJ3" s="277"/>
      <c r="DK3" s="277"/>
      <c r="DL3" s="277"/>
      <c r="DM3" s="277"/>
      <c r="DN3" s="277"/>
      <c r="DO3" s="277"/>
      <c r="DP3" s="277"/>
      <c r="DQ3" s="277"/>
      <c r="DR3" s="277"/>
      <c r="DS3" s="277"/>
      <c r="DT3" s="277"/>
      <c r="DU3" s="277"/>
      <c r="DV3" s="277"/>
      <c r="DW3" s="277"/>
      <c r="DX3" s="277"/>
      <c r="DY3" s="277"/>
      <c r="DZ3" s="277"/>
      <c r="EA3" s="277"/>
      <c r="EB3" s="277"/>
      <c r="EC3" s="277"/>
      <c r="ED3" s="277"/>
      <c r="EE3" s="277"/>
      <c r="EF3" s="277"/>
      <c r="EG3" s="277"/>
      <c r="EH3" s="277"/>
      <c r="EI3" s="277"/>
      <c r="EJ3" s="277"/>
      <c r="EK3" s="277"/>
      <c r="EL3" s="277"/>
      <c r="EM3" s="277"/>
      <c r="EN3" s="277"/>
      <c r="EO3" s="277"/>
      <c r="EP3" s="277"/>
      <c r="EQ3" s="277"/>
      <c r="ER3" s="277"/>
      <c r="ES3" s="277"/>
      <c r="ET3" s="277"/>
      <c r="EU3" s="277"/>
      <c r="EV3" s="277"/>
      <c r="EW3" s="277"/>
      <c r="EX3" s="277"/>
      <c r="EY3" s="277"/>
      <c r="EZ3" s="277"/>
      <c r="FA3" s="277"/>
      <c r="FB3" s="277"/>
      <c r="FC3" s="277"/>
      <c r="FD3" s="277"/>
      <c r="FE3" s="277"/>
      <c r="FF3" s="277"/>
      <c r="FG3" s="277"/>
      <c r="FH3" s="277"/>
      <c r="FI3" s="277"/>
      <c r="FJ3" s="277"/>
      <c r="FK3" s="277"/>
      <c r="FL3" s="277"/>
      <c r="FM3" s="277"/>
      <c r="FN3" s="277"/>
      <c r="FO3" s="277"/>
      <c r="FP3" s="277"/>
      <c r="FQ3" s="277"/>
      <c r="FR3" s="277"/>
      <c r="FS3" s="277"/>
      <c r="FT3" s="277"/>
      <c r="FU3" s="277"/>
      <c r="FV3" s="277"/>
      <c r="FW3" s="277"/>
      <c r="FX3" s="277"/>
      <c r="FY3" s="277"/>
      <c r="FZ3" s="277"/>
      <c r="GA3" s="277"/>
      <c r="GB3" s="277"/>
      <c r="GC3" s="277"/>
      <c r="GD3" s="277"/>
      <c r="GE3" s="277"/>
      <c r="GF3" s="277"/>
      <c r="GG3" s="277"/>
      <c r="GH3" s="277"/>
      <c r="GI3" s="277"/>
      <c r="GJ3" s="277"/>
      <c r="GK3" s="277"/>
      <c r="GL3" s="277"/>
      <c r="GM3" s="277"/>
      <c r="GN3" s="277"/>
      <c r="GO3" s="277"/>
      <c r="GP3" s="277"/>
      <c r="GQ3" s="277"/>
      <c r="GR3" s="277"/>
      <c r="GS3" s="277"/>
      <c r="GT3" s="277"/>
      <c r="GU3" s="277"/>
      <c r="GV3" s="277"/>
      <c r="GW3" s="277"/>
      <c r="GX3" s="277"/>
      <c r="GY3" s="277"/>
      <c r="GZ3" s="277"/>
      <c r="HA3" s="277"/>
      <c r="HB3" s="277"/>
      <c r="HC3" s="277"/>
      <c r="HD3" s="277"/>
      <c r="HE3" s="277"/>
      <c r="HF3" s="277"/>
      <c r="HG3" s="277"/>
      <c r="HH3" s="277"/>
      <c r="HI3" s="277"/>
      <c r="HJ3" s="277"/>
      <c r="HK3" s="277"/>
      <c r="HL3" s="277"/>
      <c r="HM3" s="277"/>
      <c r="HN3" s="277"/>
      <c r="HO3" s="277"/>
      <c r="HP3" s="277"/>
      <c r="HQ3" s="277"/>
      <c r="HR3" s="277"/>
      <c r="HS3" s="277"/>
      <c r="HT3" s="277"/>
      <c r="HU3" s="277"/>
      <c r="HV3" s="277"/>
      <c r="HW3" s="277"/>
      <c r="HX3" s="277"/>
      <c r="HY3" s="277"/>
      <c r="HZ3" s="277"/>
      <c r="IA3" s="277"/>
      <c r="IB3" s="277"/>
      <c r="IC3" s="277"/>
      <c r="ID3" s="277"/>
      <c r="IE3" s="277"/>
      <c r="IF3" s="277"/>
      <c r="IG3" s="277"/>
      <c r="IH3" s="277"/>
      <c r="II3" s="277"/>
      <c r="IJ3" s="277"/>
      <c r="IK3" s="277"/>
      <c r="IL3" s="277"/>
      <c r="IM3" s="277"/>
      <c r="IN3" s="277"/>
      <c r="IO3" s="277"/>
      <c r="IP3" s="277"/>
      <c r="IQ3" s="277"/>
      <c r="IR3" s="277"/>
      <c r="IS3" s="277"/>
      <c r="IT3" s="277"/>
      <c r="IU3" s="277"/>
      <c r="IV3" s="277"/>
      <c r="IW3" s="277"/>
      <c r="IX3" s="277"/>
      <c r="IY3" s="277"/>
      <c r="IZ3" s="277"/>
      <c r="JA3" s="277"/>
      <c r="JB3" s="277"/>
      <c r="JC3" s="277"/>
      <c r="JD3" s="277"/>
      <c r="JE3" s="277"/>
      <c r="JF3" s="277"/>
      <c r="JG3" s="277"/>
      <c r="JH3" s="277"/>
      <c r="JI3" s="277"/>
      <c r="JJ3" s="277"/>
      <c r="JK3" s="277"/>
      <c r="JL3" s="277"/>
      <c r="JM3" s="277"/>
      <c r="JN3" s="277"/>
      <c r="JO3" s="277"/>
      <c r="JP3" s="277"/>
      <c r="JQ3" s="277"/>
      <c r="JR3" s="277"/>
      <c r="JS3" s="277"/>
      <c r="JT3" s="277"/>
      <c r="JU3" s="277"/>
      <c r="JV3" s="277"/>
      <c r="JW3" s="277"/>
      <c r="JX3" s="277"/>
      <c r="JY3" s="277"/>
      <c r="JZ3" s="277"/>
      <c r="KA3" s="277"/>
      <c r="KB3" s="277"/>
      <c r="KC3" s="277"/>
      <c r="KD3" s="277"/>
      <c r="KE3" s="277"/>
      <c r="KF3" s="277"/>
      <c r="KG3" s="277"/>
      <c r="KH3" s="277"/>
      <c r="KI3" s="277"/>
      <c r="KJ3" s="277"/>
      <c r="KK3" s="277"/>
      <c r="KL3" s="277"/>
      <c r="KM3" s="277"/>
      <c r="KN3" s="277"/>
      <c r="KO3" s="278"/>
    </row>
    <row r="4" spans="1:301" ht="15" customHeight="1">
      <c r="A4" s="70"/>
      <c r="B4" s="279"/>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280"/>
      <c r="AD4" s="280"/>
      <c r="AE4" s="280"/>
      <c r="AF4" s="280"/>
      <c r="AG4" s="280"/>
      <c r="AH4" s="280"/>
      <c r="AI4" s="280"/>
      <c r="AJ4" s="280"/>
      <c r="AK4" s="280"/>
      <c r="AL4" s="280"/>
      <c r="AM4" s="280"/>
      <c r="AN4" s="280"/>
      <c r="AO4" s="280"/>
      <c r="AP4" s="280"/>
      <c r="AQ4" s="280"/>
      <c r="AR4" s="280"/>
      <c r="AS4" s="280"/>
      <c r="AT4" s="280"/>
      <c r="AU4" s="280"/>
      <c r="AV4" s="280"/>
      <c r="AW4" s="280"/>
      <c r="AX4" s="280"/>
      <c r="AY4" s="280"/>
      <c r="AZ4" s="280"/>
      <c r="BA4" s="280"/>
      <c r="BB4" s="280"/>
      <c r="BC4" s="280"/>
      <c r="BD4" s="280"/>
      <c r="BE4" s="280"/>
      <c r="BF4" s="280"/>
      <c r="BG4" s="280"/>
      <c r="BH4" s="280"/>
      <c r="BI4" s="280"/>
      <c r="BJ4" s="280"/>
      <c r="BK4" s="280"/>
      <c r="BL4" s="280"/>
      <c r="BM4" s="280"/>
      <c r="BN4" s="280"/>
      <c r="BO4" s="280"/>
      <c r="BP4" s="280"/>
      <c r="BQ4" s="280"/>
      <c r="BR4" s="280"/>
      <c r="BS4" s="280"/>
      <c r="BT4" s="280"/>
      <c r="BU4" s="280"/>
      <c r="BV4" s="280"/>
      <c r="BW4" s="280"/>
      <c r="BX4" s="280"/>
      <c r="BY4" s="280"/>
      <c r="BZ4" s="280"/>
      <c r="CA4" s="280"/>
      <c r="CB4" s="280"/>
      <c r="CC4" s="280"/>
      <c r="CD4" s="280"/>
      <c r="CE4" s="280"/>
      <c r="CF4" s="280"/>
      <c r="CG4" s="280"/>
      <c r="CH4" s="280"/>
      <c r="CI4" s="280"/>
      <c r="CJ4" s="280"/>
      <c r="CK4" s="280"/>
      <c r="CL4" s="280"/>
      <c r="CM4" s="280"/>
      <c r="CN4" s="280"/>
      <c r="CO4" s="280"/>
      <c r="CP4" s="280"/>
      <c r="CQ4" s="280"/>
      <c r="CR4" s="280"/>
      <c r="CS4" s="280"/>
      <c r="CT4" s="280"/>
      <c r="CU4" s="280"/>
      <c r="CV4" s="280"/>
      <c r="CW4" s="280"/>
      <c r="CX4" s="280"/>
      <c r="CY4" s="280"/>
      <c r="CZ4" s="280"/>
      <c r="DA4" s="280"/>
      <c r="DB4" s="280"/>
      <c r="DC4" s="280"/>
      <c r="DD4" s="280"/>
      <c r="DE4" s="280"/>
      <c r="DF4" s="280"/>
      <c r="DG4" s="280"/>
      <c r="DH4" s="280"/>
      <c r="DI4" s="280"/>
      <c r="DJ4" s="280"/>
      <c r="DK4" s="280"/>
      <c r="DL4" s="280"/>
      <c r="DM4" s="280"/>
      <c r="DN4" s="280"/>
      <c r="DO4" s="280"/>
      <c r="DP4" s="280"/>
      <c r="DQ4" s="280"/>
      <c r="DR4" s="280"/>
      <c r="DS4" s="280"/>
      <c r="DT4" s="280"/>
      <c r="DU4" s="280"/>
      <c r="DV4" s="280"/>
      <c r="DW4" s="280"/>
      <c r="DX4" s="280"/>
      <c r="DY4" s="280"/>
      <c r="DZ4" s="280"/>
      <c r="EA4" s="280"/>
      <c r="EB4" s="280"/>
      <c r="EC4" s="280"/>
      <c r="ED4" s="280"/>
      <c r="EE4" s="280"/>
      <c r="EF4" s="280"/>
      <c r="EG4" s="280"/>
      <c r="EH4" s="280"/>
      <c r="EI4" s="280"/>
      <c r="EJ4" s="280"/>
      <c r="EK4" s="280"/>
      <c r="EL4" s="280"/>
      <c r="EM4" s="280"/>
      <c r="EN4" s="280"/>
      <c r="EO4" s="280"/>
      <c r="EP4" s="280"/>
      <c r="EQ4" s="280"/>
      <c r="ER4" s="280"/>
      <c r="ES4" s="280"/>
      <c r="ET4" s="280"/>
      <c r="EU4" s="280"/>
      <c r="EV4" s="280"/>
      <c r="EW4" s="280"/>
      <c r="EX4" s="280"/>
      <c r="EY4" s="280"/>
      <c r="EZ4" s="280"/>
      <c r="FA4" s="280"/>
      <c r="FB4" s="280"/>
      <c r="FC4" s="280"/>
      <c r="FD4" s="280"/>
      <c r="FE4" s="280"/>
      <c r="FF4" s="280"/>
      <c r="FG4" s="280"/>
      <c r="FH4" s="280"/>
      <c r="FI4" s="280"/>
      <c r="FJ4" s="280"/>
      <c r="FK4" s="280"/>
      <c r="FL4" s="280"/>
      <c r="FM4" s="280"/>
      <c r="FN4" s="280"/>
      <c r="FO4" s="280"/>
      <c r="FP4" s="280"/>
      <c r="FQ4" s="280"/>
      <c r="FR4" s="280"/>
      <c r="FS4" s="280"/>
      <c r="FT4" s="280"/>
      <c r="FU4" s="280"/>
      <c r="FV4" s="280"/>
      <c r="FW4" s="280"/>
      <c r="FX4" s="280"/>
      <c r="FY4" s="280"/>
      <c r="FZ4" s="280"/>
      <c r="GA4" s="280"/>
      <c r="GB4" s="280"/>
      <c r="GC4" s="280"/>
      <c r="GD4" s="280"/>
      <c r="GE4" s="280"/>
      <c r="GF4" s="280"/>
      <c r="GG4" s="280"/>
      <c r="GH4" s="280"/>
      <c r="GI4" s="280"/>
      <c r="GJ4" s="280"/>
      <c r="GK4" s="280"/>
      <c r="GL4" s="280"/>
      <c r="GM4" s="280"/>
      <c r="GN4" s="280"/>
      <c r="GO4" s="280"/>
      <c r="GP4" s="280"/>
      <c r="GQ4" s="280"/>
      <c r="GR4" s="280"/>
      <c r="GS4" s="280"/>
      <c r="GT4" s="280"/>
      <c r="GU4" s="280"/>
      <c r="GV4" s="280"/>
      <c r="GW4" s="280"/>
      <c r="GX4" s="280"/>
      <c r="GY4" s="280"/>
      <c r="GZ4" s="280"/>
      <c r="HA4" s="280"/>
      <c r="HB4" s="280"/>
      <c r="HC4" s="280"/>
      <c r="HD4" s="280"/>
      <c r="HE4" s="280"/>
      <c r="HF4" s="280"/>
      <c r="HG4" s="280"/>
      <c r="HH4" s="280"/>
      <c r="HI4" s="280"/>
      <c r="HJ4" s="280"/>
      <c r="HK4" s="280"/>
      <c r="HL4" s="280"/>
      <c r="HM4" s="280"/>
      <c r="HN4" s="280"/>
      <c r="HO4" s="280"/>
      <c r="HP4" s="280"/>
      <c r="HQ4" s="280"/>
      <c r="HR4" s="280"/>
      <c r="HS4" s="280"/>
      <c r="HT4" s="280"/>
      <c r="HU4" s="280"/>
      <c r="HV4" s="280"/>
      <c r="HW4" s="280"/>
      <c r="HX4" s="280"/>
      <c r="HY4" s="280"/>
      <c r="HZ4" s="280"/>
      <c r="IA4" s="280"/>
      <c r="IB4" s="280"/>
      <c r="IC4" s="280"/>
      <c r="ID4" s="280"/>
      <c r="IE4" s="280"/>
      <c r="IF4" s="280"/>
      <c r="IG4" s="280"/>
      <c r="IH4" s="280"/>
      <c r="II4" s="280"/>
      <c r="IJ4" s="280"/>
      <c r="IK4" s="280"/>
      <c r="IL4" s="280"/>
      <c r="IM4" s="280"/>
      <c r="IN4" s="280"/>
      <c r="IO4" s="280"/>
      <c r="IP4" s="280"/>
      <c r="IQ4" s="280"/>
      <c r="IR4" s="280"/>
      <c r="IS4" s="280"/>
      <c r="IT4" s="280"/>
      <c r="IU4" s="280"/>
      <c r="IV4" s="280"/>
      <c r="IW4" s="280"/>
      <c r="IX4" s="280"/>
      <c r="IY4" s="280"/>
      <c r="IZ4" s="280"/>
      <c r="JA4" s="280"/>
      <c r="JB4" s="280"/>
      <c r="JC4" s="280"/>
      <c r="JD4" s="280"/>
      <c r="JE4" s="280"/>
      <c r="JF4" s="280"/>
      <c r="JG4" s="280"/>
      <c r="JH4" s="280"/>
      <c r="JI4" s="280"/>
      <c r="JJ4" s="280"/>
      <c r="JK4" s="280"/>
      <c r="JL4" s="280"/>
      <c r="JM4" s="280"/>
      <c r="JN4" s="280"/>
      <c r="JO4" s="280"/>
      <c r="JP4" s="280"/>
      <c r="JQ4" s="280"/>
      <c r="JR4" s="280"/>
      <c r="JS4" s="280"/>
      <c r="JT4" s="280"/>
      <c r="JU4" s="280"/>
      <c r="JV4" s="280"/>
      <c r="JW4" s="280"/>
      <c r="JX4" s="280"/>
      <c r="JY4" s="280"/>
      <c r="JZ4" s="280"/>
      <c r="KA4" s="280"/>
      <c r="KB4" s="280"/>
      <c r="KC4" s="280"/>
      <c r="KD4" s="280"/>
      <c r="KE4" s="280"/>
      <c r="KF4" s="280"/>
      <c r="KG4" s="280"/>
      <c r="KH4" s="280"/>
      <c r="KI4" s="280"/>
      <c r="KJ4" s="280"/>
      <c r="KK4" s="280"/>
      <c r="KL4" s="280"/>
      <c r="KM4" s="280"/>
      <c r="KN4" s="280"/>
      <c r="KO4" s="281"/>
    </row>
    <row r="5" spans="1:301" ht="15" customHeight="1" thickBot="1">
      <c r="A5" s="71"/>
      <c r="B5" s="282"/>
      <c r="C5" s="283"/>
      <c r="D5" s="283"/>
      <c r="E5" s="283"/>
      <c r="F5" s="283"/>
      <c r="G5" s="283"/>
      <c r="H5" s="283"/>
      <c r="I5" s="283"/>
      <c r="J5" s="283"/>
      <c r="K5" s="283"/>
      <c r="L5" s="283"/>
      <c r="M5" s="283"/>
      <c r="N5" s="283"/>
      <c r="O5" s="283"/>
      <c r="P5" s="283"/>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83"/>
      <c r="AQ5" s="283"/>
      <c r="AR5" s="283"/>
      <c r="AS5" s="283"/>
      <c r="AT5" s="283"/>
      <c r="AU5" s="283"/>
      <c r="AV5" s="283"/>
      <c r="AW5" s="283"/>
      <c r="AX5" s="283"/>
      <c r="AY5" s="283"/>
      <c r="AZ5" s="283"/>
      <c r="BA5" s="283"/>
      <c r="BB5" s="283"/>
      <c r="BC5" s="283"/>
      <c r="BD5" s="283"/>
      <c r="BE5" s="283"/>
      <c r="BF5" s="283"/>
      <c r="BG5" s="283"/>
      <c r="BH5" s="283"/>
      <c r="BI5" s="283"/>
      <c r="BJ5" s="283"/>
      <c r="BK5" s="283"/>
      <c r="BL5" s="283"/>
      <c r="BM5" s="283"/>
      <c r="BN5" s="283"/>
      <c r="BO5" s="283"/>
      <c r="BP5" s="283"/>
      <c r="BQ5" s="283"/>
      <c r="BR5" s="283"/>
      <c r="BS5" s="283"/>
      <c r="BT5" s="283"/>
      <c r="BU5" s="283"/>
      <c r="BV5" s="283"/>
      <c r="BW5" s="283"/>
      <c r="BX5" s="283"/>
      <c r="BY5" s="283"/>
      <c r="BZ5" s="283"/>
      <c r="CA5" s="283"/>
      <c r="CB5" s="283"/>
      <c r="CC5" s="283"/>
      <c r="CD5" s="283"/>
      <c r="CE5" s="283"/>
      <c r="CF5" s="283"/>
      <c r="CG5" s="283"/>
      <c r="CH5" s="283"/>
      <c r="CI5" s="283"/>
      <c r="CJ5" s="283"/>
      <c r="CK5" s="283"/>
      <c r="CL5" s="283"/>
      <c r="CM5" s="283"/>
      <c r="CN5" s="283"/>
      <c r="CO5" s="283"/>
      <c r="CP5" s="283"/>
      <c r="CQ5" s="283"/>
      <c r="CR5" s="283"/>
      <c r="CS5" s="283"/>
      <c r="CT5" s="283"/>
      <c r="CU5" s="283"/>
      <c r="CV5" s="283"/>
      <c r="CW5" s="283"/>
      <c r="CX5" s="283"/>
      <c r="CY5" s="283"/>
      <c r="CZ5" s="283"/>
      <c r="DA5" s="283"/>
      <c r="DB5" s="283"/>
      <c r="DC5" s="283"/>
      <c r="DD5" s="283"/>
      <c r="DE5" s="283"/>
      <c r="DF5" s="283"/>
      <c r="DG5" s="283"/>
      <c r="DH5" s="283"/>
      <c r="DI5" s="283"/>
      <c r="DJ5" s="283"/>
      <c r="DK5" s="283"/>
      <c r="DL5" s="283"/>
      <c r="DM5" s="283"/>
      <c r="DN5" s="283"/>
      <c r="DO5" s="283"/>
      <c r="DP5" s="283"/>
      <c r="DQ5" s="283"/>
      <c r="DR5" s="283"/>
      <c r="DS5" s="283"/>
      <c r="DT5" s="283"/>
      <c r="DU5" s="283"/>
      <c r="DV5" s="283"/>
      <c r="DW5" s="283"/>
      <c r="DX5" s="283"/>
      <c r="DY5" s="283"/>
      <c r="DZ5" s="283"/>
      <c r="EA5" s="283"/>
      <c r="EB5" s="283"/>
      <c r="EC5" s="283"/>
      <c r="ED5" s="283"/>
      <c r="EE5" s="283"/>
      <c r="EF5" s="283"/>
      <c r="EG5" s="283"/>
      <c r="EH5" s="283"/>
      <c r="EI5" s="283"/>
      <c r="EJ5" s="283"/>
      <c r="EK5" s="283"/>
      <c r="EL5" s="283"/>
      <c r="EM5" s="283"/>
      <c r="EN5" s="283"/>
      <c r="EO5" s="283"/>
      <c r="EP5" s="283"/>
      <c r="EQ5" s="283"/>
      <c r="ER5" s="283"/>
      <c r="ES5" s="283"/>
      <c r="ET5" s="283"/>
      <c r="EU5" s="283"/>
      <c r="EV5" s="283"/>
      <c r="EW5" s="283"/>
      <c r="EX5" s="283"/>
      <c r="EY5" s="283"/>
      <c r="EZ5" s="283"/>
      <c r="FA5" s="283"/>
      <c r="FB5" s="283"/>
      <c r="FC5" s="283"/>
      <c r="FD5" s="283"/>
      <c r="FE5" s="283"/>
      <c r="FF5" s="283"/>
      <c r="FG5" s="283"/>
      <c r="FH5" s="283"/>
      <c r="FI5" s="283"/>
      <c r="FJ5" s="283"/>
      <c r="FK5" s="283"/>
      <c r="FL5" s="283"/>
      <c r="FM5" s="283"/>
      <c r="FN5" s="283"/>
      <c r="FO5" s="283"/>
      <c r="FP5" s="283"/>
      <c r="FQ5" s="283"/>
      <c r="FR5" s="283"/>
      <c r="FS5" s="283"/>
      <c r="FT5" s="283"/>
      <c r="FU5" s="283"/>
      <c r="FV5" s="283"/>
      <c r="FW5" s="283"/>
      <c r="FX5" s="283"/>
      <c r="FY5" s="283"/>
      <c r="FZ5" s="283"/>
      <c r="GA5" s="283"/>
      <c r="GB5" s="283"/>
      <c r="GC5" s="283"/>
      <c r="GD5" s="283"/>
      <c r="GE5" s="283"/>
      <c r="GF5" s="283"/>
      <c r="GG5" s="283"/>
      <c r="GH5" s="283"/>
      <c r="GI5" s="283"/>
      <c r="GJ5" s="283"/>
      <c r="GK5" s="283"/>
      <c r="GL5" s="283"/>
      <c r="GM5" s="283"/>
      <c r="GN5" s="283"/>
      <c r="GO5" s="283"/>
      <c r="GP5" s="283"/>
      <c r="GQ5" s="283"/>
      <c r="GR5" s="283"/>
      <c r="GS5" s="283"/>
      <c r="GT5" s="283"/>
      <c r="GU5" s="283"/>
      <c r="GV5" s="283"/>
      <c r="GW5" s="283"/>
      <c r="GX5" s="283"/>
      <c r="GY5" s="283"/>
      <c r="GZ5" s="283"/>
      <c r="HA5" s="283"/>
      <c r="HB5" s="283"/>
      <c r="HC5" s="283"/>
      <c r="HD5" s="283"/>
      <c r="HE5" s="283"/>
      <c r="HF5" s="283"/>
      <c r="HG5" s="283"/>
      <c r="HH5" s="283"/>
      <c r="HI5" s="283"/>
      <c r="HJ5" s="283"/>
      <c r="HK5" s="283"/>
      <c r="HL5" s="283"/>
      <c r="HM5" s="283"/>
      <c r="HN5" s="283"/>
      <c r="HO5" s="283"/>
      <c r="HP5" s="283"/>
      <c r="HQ5" s="283"/>
      <c r="HR5" s="283"/>
      <c r="HS5" s="283"/>
      <c r="HT5" s="283"/>
      <c r="HU5" s="283"/>
      <c r="HV5" s="283"/>
      <c r="HW5" s="283"/>
      <c r="HX5" s="283"/>
      <c r="HY5" s="283"/>
      <c r="HZ5" s="283"/>
      <c r="IA5" s="283"/>
      <c r="IB5" s="283"/>
      <c r="IC5" s="283"/>
      <c r="ID5" s="283"/>
      <c r="IE5" s="283"/>
      <c r="IF5" s="283"/>
      <c r="IG5" s="283"/>
      <c r="IH5" s="283"/>
      <c r="II5" s="283"/>
      <c r="IJ5" s="283"/>
      <c r="IK5" s="283"/>
      <c r="IL5" s="283"/>
      <c r="IM5" s="283"/>
      <c r="IN5" s="283"/>
      <c r="IO5" s="283"/>
      <c r="IP5" s="283"/>
      <c r="IQ5" s="283"/>
      <c r="IR5" s="283"/>
      <c r="IS5" s="283"/>
      <c r="IT5" s="283"/>
      <c r="IU5" s="283"/>
      <c r="IV5" s="283"/>
      <c r="IW5" s="283"/>
      <c r="IX5" s="283"/>
      <c r="IY5" s="283"/>
      <c r="IZ5" s="283"/>
      <c r="JA5" s="283"/>
      <c r="JB5" s="283"/>
      <c r="JC5" s="283"/>
      <c r="JD5" s="283"/>
      <c r="JE5" s="283"/>
      <c r="JF5" s="283"/>
      <c r="JG5" s="283"/>
      <c r="JH5" s="283"/>
      <c r="JI5" s="283"/>
      <c r="JJ5" s="283"/>
      <c r="JK5" s="283"/>
      <c r="JL5" s="283"/>
      <c r="JM5" s="283"/>
      <c r="JN5" s="283"/>
      <c r="JO5" s="283"/>
      <c r="JP5" s="283"/>
      <c r="JQ5" s="283"/>
      <c r="JR5" s="283"/>
      <c r="JS5" s="283"/>
      <c r="JT5" s="283"/>
      <c r="JU5" s="283"/>
      <c r="JV5" s="283"/>
      <c r="JW5" s="283"/>
      <c r="JX5" s="283"/>
      <c r="JY5" s="283"/>
      <c r="JZ5" s="283"/>
      <c r="KA5" s="283"/>
      <c r="KB5" s="283"/>
      <c r="KC5" s="283"/>
      <c r="KD5" s="283"/>
      <c r="KE5" s="283"/>
      <c r="KF5" s="283"/>
      <c r="KG5" s="283"/>
      <c r="KH5" s="283"/>
      <c r="KI5" s="283"/>
      <c r="KJ5" s="283"/>
      <c r="KK5" s="283"/>
      <c r="KL5" s="283"/>
      <c r="KM5" s="283"/>
      <c r="KN5" s="283"/>
      <c r="KO5" s="284"/>
    </row>
    <row r="6" spans="1:301" ht="15" customHeight="1">
      <c r="A6" s="251" t="s">
        <v>0</v>
      </c>
      <c r="B6" s="254">
        <v>1807</v>
      </c>
      <c r="C6" s="246"/>
      <c r="D6" s="255"/>
      <c r="E6" s="245">
        <v>1817</v>
      </c>
      <c r="F6" s="246"/>
      <c r="G6" s="246"/>
      <c r="H6" s="245">
        <v>1827</v>
      </c>
      <c r="I6" s="246"/>
      <c r="J6" s="246"/>
      <c r="K6" s="245">
        <v>1837</v>
      </c>
      <c r="L6" s="246"/>
      <c r="M6" s="246"/>
      <c r="N6" s="245">
        <v>1847</v>
      </c>
      <c r="O6" s="246"/>
      <c r="P6" s="246"/>
      <c r="Q6" s="245">
        <v>1857</v>
      </c>
      <c r="R6" s="246"/>
      <c r="S6" s="246"/>
      <c r="T6" s="245">
        <v>1867</v>
      </c>
      <c r="U6" s="246"/>
      <c r="V6" s="246"/>
      <c r="W6" s="245">
        <v>1877</v>
      </c>
      <c r="X6" s="246"/>
      <c r="Y6" s="246"/>
      <c r="Z6" s="245">
        <v>1887</v>
      </c>
      <c r="AA6" s="246"/>
      <c r="AB6" s="246"/>
      <c r="AC6" s="245">
        <v>1902</v>
      </c>
      <c r="AD6" s="246"/>
      <c r="AE6" s="255"/>
      <c r="AF6" s="245">
        <v>1903</v>
      </c>
      <c r="AG6" s="246"/>
      <c r="AH6" s="246"/>
      <c r="AI6" s="245">
        <v>1904</v>
      </c>
      <c r="AJ6" s="246"/>
      <c r="AK6" s="246"/>
      <c r="AL6" s="245">
        <v>1905</v>
      </c>
      <c r="AM6" s="246"/>
      <c r="AN6" s="246"/>
      <c r="AO6" s="245">
        <v>1907</v>
      </c>
      <c r="AP6" s="246"/>
      <c r="AQ6" s="246"/>
      <c r="AR6" s="245">
        <v>1909</v>
      </c>
      <c r="AS6" s="246"/>
      <c r="AT6" s="246"/>
      <c r="AU6" s="245">
        <v>1910</v>
      </c>
      <c r="AV6" s="246"/>
      <c r="AW6" s="246"/>
      <c r="AX6" s="245">
        <v>1911</v>
      </c>
      <c r="AY6" s="246"/>
      <c r="AZ6" s="246"/>
      <c r="BA6" s="245">
        <v>1912</v>
      </c>
      <c r="BB6" s="246"/>
      <c r="BC6" s="246"/>
      <c r="BD6" s="245">
        <v>1913</v>
      </c>
      <c r="BE6" s="246"/>
      <c r="BF6" s="246"/>
      <c r="BG6" s="245">
        <v>1925</v>
      </c>
      <c r="BH6" s="246"/>
      <c r="BI6" s="246"/>
      <c r="BJ6" s="245">
        <v>1926</v>
      </c>
      <c r="BK6" s="246"/>
      <c r="BL6" s="246"/>
      <c r="BM6" s="245">
        <v>1927</v>
      </c>
      <c r="BN6" s="246"/>
      <c r="BO6" s="246"/>
      <c r="BP6" s="245">
        <v>1929</v>
      </c>
      <c r="BQ6" s="246"/>
      <c r="BR6" s="246"/>
      <c r="BS6" s="245">
        <v>1930</v>
      </c>
      <c r="BT6" s="246"/>
      <c r="BU6" s="246"/>
      <c r="BV6" s="245">
        <v>1931</v>
      </c>
      <c r="BW6" s="246"/>
      <c r="BX6" s="246"/>
      <c r="BY6" s="245">
        <v>1932</v>
      </c>
      <c r="BZ6" s="246"/>
      <c r="CA6" s="246"/>
      <c r="CB6" s="245">
        <v>1933</v>
      </c>
      <c r="CC6" s="246"/>
      <c r="CD6" s="246"/>
      <c r="CE6" s="245">
        <v>1935</v>
      </c>
      <c r="CF6" s="246"/>
      <c r="CG6" s="246"/>
      <c r="CH6" s="245">
        <v>1936</v>
      </c>
      <c r="CI6" s="246"/>
      <c r="CJ6" s="246"/>
      <c r="CK6" s="245">
        <v>1937</v>
      </c>
      <c r="CL6" s="246"/>
      <c r="CM6" s="246"/>
      <c r="CN6" s="245">
        <v>1938</v>
      </c>
      <c r="CO6" s="246"/>
      <c r="CP6" s="246"/>
      <c r="CQ6" s="245">
        <v>1939</v>
      </c>
      <c r="CR6" s="246"/>
      <c r="CS6" s="246"/>
      <c r="CT6" s="245">
        <v>1940</v>
      </c>
      <c r="CU6" s="246"/>
      <c r="CV6" s="246"/>
      <c r="CW6" s="245">
        <v>1941</v>
      </c>
      <c r="CX6" s="246"/>
      <c r="CY6" s="246"/>
      <c r="CZ6" s="245">
        <v>1942</v>
      </c>
      <c r="DA6" s="246"/>
      <c r="DB6" s="246"/>
      <c r="DC6" s="245">
        <v>1943</v>
      </c>
      <c r="DD6" s="246"/>
      <c r="DE6" s="246"/>
      <c r="DF6" s="245">
        <v>1944</v>
      </c>
      <c r="DG6" s="246"/>
      <c r="DH6" s="246"/>
      <c r="DI6" s="245">
        <v>1945</v>
      </c>
      <c r="DJ6" s="246"/>
      <c r="DK6" s="246"/>
      <c r="DL6" s="245">
        <v>1946</v>
      </c>
      <c r="DM6" s="246"/>
      <c r="DN6" s="246"/>
      <c r="DO6" s="245">
        <v>1947</v>
      </c>
      <c r="DP6" s="246"/>
      <c r="DQ6" s="246"/>
      <c r="DR6" s="245">
        <v>1948</v>
      </c>
      <c r="DS6" s="246"/>
      <c r="DT6" s="246"/>
      <c r="DU6" s="245">
        <v>1949</v>
      </c>
      <c r="DV6" s="246"/>
      <c r="DW6" s="246"/>
      <c r="DX6" s="245">
        <v>1950</v>
      </c>
      <c r="DY6" s="246"/>
      <c r="DZ6" s="246"/>
      <c r="EA6" s="245">
        <v>1951</v>
      </c>
      <c r="EB6" s="246"/>
      <c r="EC6" s="246"/>
      <c r="ED6" s="245">
        <v>1952</v>
      </c>
      <c r="EE6" s="246"/>
      <c r="EF6" s="246"/>
      <c r="EG6" s="245">
        <v>1953</v>
      </c>
      <c r="EH6" s="246"/>
      <c r="EI6" s="246"/>
      <c r="EJ6" s="245">
        <v>1954</v>
      </c>
      <c r="EK6" s="246"/>
      <c r="EL6" s="246"/>
      <c r="EM6" s="245">
        <v>1955</v>
      </c>
      <c r="EN6" s="246"/>
      <c r="EO6" s="246"/>
      <c r="EP6" s="245">
        <v>1956</v>
      </c>
      <c r="EQ6" s="246"/>
      <c r="ER6" s="246"/>
      <c r="ES6" s="245">
        <v>1957</v>
      </c>
      <c r="ET6" s="246"/>
      <c r="EU6" s="246"/>
      <c r="EV6" s="245">
        <v>1958</v>
      </c>
      <c r="EW6" s="246"/>
      <c r="EX6" s="246"/>
      <c r="EY6" s="245">
        <v>1959</v>
      </c>
      <c r="EZ6" s="246"/>
      <c r="FA6" s="246"/>
      <c r="FB6" s="245">
        <v>1960</v>
      </c>
      <c r="FC6" s="246"/>
      <c r="FD6" s="246"/>
      <c r="FE6" s="245">
        <v>1962</v>
      </c>
      <c r="FF6" s="246"/>
      <c r="FG6" s="246"/>
      <c r="FH6" s="245">
        <v>1964</v>
      </c>
      <c r="FI6" s="246"/>
      <c r="FJ6" s="247"/>
      <c r="FK6" s="245">
        <f>1970</f>
        <v>1970</v>
      </c>
      <c r="FL6" s="246"/>
      <c r="FM6" s="247"/>
      <c r="FN6" s="245">
        <f>FK6+1</f>
        <v>1971</v>
      </c>
      <c r="FO6" s="246"/>
      <c r="FP6" s="247"/>
      <c r="FQ6" s="245">
        <f>FN6+1</f>
        <v>1972</v>
      </c>
      <c r="FR6" s="246"/>
      <c r="FS6" s="247"/>
      <c r="FT6" s="245">
        <f>FQ6+1</f>
        <v>1973</v>
      </c>
      <c r="FU6" s="246"/>
      <c r="FV6" s="247"/>
      <c r="FW6" s="245">
        <f>FT6+1</f>
        <v>1974</v>
      </c>
      <c r="FX6" s="246"/>
      <c r="FY6" s="247"/>
      <c r="FZ6" s="245">
        <f>1975</f>
        <v>1975</v>
      </c>
      <c r="GA6" s="246"/>
      <c r="GB6" s="247"/>
      <c r="GC6" s="245">
        <f>FZ6+1</f>
        <v>1976</v>
      </c>
      <c r="GD6" s="246"/>
      <c r="GE6" s="247"/>
      <c r="GF6" s="245">
        <f>GC6+1</f>
        <v>1977</v>
      </c>
      <c r="GG6" s="246"/>
      <c r="GH6" s="247"/>
      <c r="GI6" s="245">
        <f>GF6+1</f>
        <v>1978</v>
      </c>
      <c r="GJ6" s="246"/>
      <c r="GK6" s="247"/>
      <c r="GL6" s="245">
        <f>1979</f>
        <v>1979</v>
      </c>
      <c r="GM6" s="246"/>
      <c r="GN6" s="247"/>
      <c r="GO6" s="245">
        <f>GL6+1</f>
        <v>1980</v>
      </c>
      <c r="GP6" s="246"/>
      <c r="GQ6" s="247"/>
      <c r="GR6" s="245">
        <f>GO6+1</f>
        <v>1981</v>
      </c>
      <c r="GS6" s="246"/>
      <c r="GT6" s="247"/>
      <c r="GU6" s="245">
        <f>GR6+1</f>
        <v>1982</v>
      </c>
      <c r="GV6" s="246"/>
      <c r="GW6" s="247"/>
      <c r="GX6" s="245">
        <f>GU6+1</f>
        <v>1983</v>
      </c>
      <c r="GY6" s="246"/>
      <c r="GZ6" s="247"/>
      <c r="HA6" s="245">
        <f>1984</f>
        <v>1984</v>
      </c>
      <c r="HB6" s="246"/>
      <c r="HC6" s="247"/>
      <c r="HD6" s="245">
        <f>HA6+1</f>
        <v>1985</v>
      </c>
      <c r="HE6" s="246"/>
      <c r="HF6" s="247"/>
      <c r="HG6" s="245">
        <f>HD6+1</f>
        <v>1986</v>
      </c>
      <c r="HH6" s="246"/>
      <c r="HI6" s="247"/>
      <c r="HJ6" s="245">
        <f>HG6+1</f>
        <v>1987</v>
      </c>
      <c r="HK6" s="246"/>
      <c r="HL6" s="247"/>
      <c r="HM6" s="245">
        <f>1988</f>
        <v>1988</v>
      </c>
      <c r="HN6" s="246"/>
      <c r="HO6" s="247"/>
      <c r="HP6" s="245">
        <f>HM6+1</f>
        <v>1989</v>
      </c>
      <c r="HQ6" s="246"/>
      <c r="HR6" s="247"/>
      <c r="HS6" s="245">
        <f>1990</f>
        <v>1990</v>
      </c>
      <c r="HT6" s="246"/>
      <c r="HU6" s="247"/>
      <c r="HV6" s="245">
        <f>HS6+1</f>
        <v>1991</v>
      </c>
      <c r="HW6" s="246"/>
      <c r="HX6" s="247"/>
      <c r="HY6" s="245">
        <f>HV6+1</f>
        <v>1992</v>
      </c>
      <c r="HZ6" s="246"/>
      <c r="IA6" s="247"/>
      <c r="IB6" s="245">
        <f>HY6+1</f>
        <v>1993</v>
      </c>
      <c r="IC6" s="246"/>
      <c r="ID6" s="247"/>
      <c r="IE6" s="245">
        <f>IB6+1</f>
        <v>1994</v>
      </c>
      <c r="IF6" s="246"/>
      <c r="IG6" s="247"/>
      <c r="IH6" s="245">
        <f>IE6+1</f>
        <v>1995</v>
      </c>
      <c r="II6" s="246"/>
      <c r="IJ6" s="247"/>
      <c r="IK6" s="245">
        <f>IH6+1</f>
        <v>1996</v>
      </c>
      <c r="IL6" s="246"/>
      <c r="IM6" s="247"/>
      <c r="IN6" s="245">
        <f>IK6+1</f>
        <v>1997</v>
      </c>
      <c r="IO6" s="246"/>
      <c r="IP6" s="247"/>
      <c r="IQ6" s="245">
        <f>IN6+1</f>
        <v>1998</v>
      </c>
      <c r="IR6" s="246"/>
      <c r="IS6" s="247"/>
      <c r="IT6" s="245">
        <f>IQ6+1</f>
        <v>1999</v>
      </c>
      <c r="IU6" s="246"/>
      <c r="IV6" s="247"/>
      <c r="IW6" s="245">
        <f>IT6+1</f>
        <v>2000</v>
      </c>
      <c r="IX6" s="246"/>
      <c r="IY6" s="247"/>
      <c r="IZ6" s="245">
        <f>IW6+1</f>
        <v>2001</v>
      </c>
      <c r="JA6" s="246"/>
      <c r="JB6" s="247"/>
      <c r="JC6" s="245">
        <f>IZ6+1</f>
        <v>2002</v>
      </c>
      <c r="JD6" s="246"/>
      <c r="JE6" s="247"/>
      <c r="JF6" s="245">
        <f>JC6+1</f>
        <v>2003</v>
      </c>
      <c r="JG6" s="246"/>
      <c r="JH6" s="247"/>
      <c r="JI6" s="245">
        <f>JF6+1</f>
        <v>2004</v>
      </c>
      <c r="JJ6" s="246"/>
      <c r="JK6" s="247"/>
      <c r="JL6" s="245">
        <f>JI6+1</f>
        <v>2005</v>
      </c>
      <c r="JM6" s="246"/>
      <c r="JN6" s="247"/>
      <c r="JO6" s="245">
        <f>JL6+1</f>
        <v>2006</v>
      </c>
      <c r="JP6" s="246"/>
      <c r="JQ6" s="247"/>
      <c r="JR6" s="245">
        <f>JO6+1</f>
        <v>2007</v>
      </c>
      <c r="JS6" s="246"/>
      <c r="JT6" s="247"/>
      <c r="JU6" s="245">
        <f>JR6+1</f>
        <v>2008</v>
      </c>
      <c r="JV6" s="246"/>
      <c r="JW6" s="247"/>
      <c r="JX6" s="245">
        <f>JU6+1</f>
        <v>2009</v>
      </c>
      <c r="JY6" s="246"/>
      <c r="JZ6" s="247"/>
      <c r="KA6" s="245">
        <f>JX6+1</f>
        <v>2010</v>
      </c>
      <c r="KB6" s="246"/>
      <c r="KC6" s="247"/>
      <c r="KD6" s="245">
        <f>KA6+1</f>
        <v>2011</v>
      </c>
      <c r="KE6" s="246"/>
      <c r="KF6" s="247"/>
      <c r="KG6" s="245">
        <f>KD6+1</f>
        <v>2012</v>
      </c>
      <c r="KH6" s="246"/>
      <c r="KI6" s="247"/>
      <c r="KJ6" s="245">
        <f>KG6+1</f>
        <v>2013</v>
      </c>
      <c r="KK6" s="246"/>
      <c r="KL6" s="247"/>
      <c r="KM6" s="245">
        <f>KJ6+1</f>
        <v>2014</v>
      </c>
      <c r="KN6" s="246"/>
      <c r="KO6" s="274"/>
    </row>
    <row r="7" spans="1:301" ht="15" customHeight="1" thickBot="1">
      <c r="A7" s="252"/>
      <c r="B7" s="256"/>
      <c r="C7" s="249"/>
      <c r="D7" s="257"/>
      <c r="E7" s="248"/>
      <c r="F7" s="249"/>
      <c r="G7" s="249"/>
      <c r="H7" s="248"/>
      <c r="I7" s="249"/>
      <c r="J7" s="249"/>
      <c r="K7" s="248"/>
      <c r="L7" s="249"/>
      <c r="M7" s="249"/>
      <c r="N7" s="248"/>
      <c r="O7" s="249"/>
      <c r="P7" s="249"/>
      <c r="Q7" s="248"/>
      <c r="R7" s="249"/>
      <c r="S7" s="249"/>
      <c r="T7" s="248"/>
      <c r="U7" s="249"/>
      <c r="V7" s="249"/>
      <c r="W7" s="248"/>
      <c r="X7" s="249"/>
      <c r="Y7" s="249"/>
      <c r="Z7" s="248"/>
      <c r="AA7" s="249"/>
      <c r="AB7" s="249"/>
      <c r="AC7" s="248"/>
      <c r="AD7" s="249"/>
      <c r="AE7" s="257"/>
      <c r="AF7" s="248"/>
      <c r="AG7" s="249"/>
      <c r="AH7" s="249"/>
      <c r="AI7" s="248"/>
      <c r="AJ7" s="249"/>
      <c r="AK7" s="249"/>
      <c r="AL7" s="248"/>
      <c r="AM7" s="249"/>
      <c r="AN7" s="249"/>
      <c r="AO7" s="248"/>
      <c r="AP7" s="249"/>
      <c r="AQ7" s="249"/>
      <c r="AR7" s="248"/>
      <c r="AS7" s="249"/>
      <c r="AT7" s="249"/>
      <c r="AU7" s="248"/>
      <c r="AV7" s="249"/>
      <c r="AW7" s="249"/>
      <c r="AX7" s="248"/>
      <c r="AY7" s="249"/>
      <c r="AZ7" s="249"/>
      <c r="BA7" s="248"/>
      <c r="BB7" s="249"/>
      <c r="BC7" s="249"/>
      <c r="BD7" s="248"/>
      <c r="BE7" s="249"/>
      <c r="BF7" s="249"/>
      <c r="BG7" s="248"/>
      <c r="BH7" s="249"/>
      <c r="BI7" s="249"/>
      <c r="BJ7" s="248"/>
      <c r="BK7" s="249"/>
      <c r="BL7" s="249"/>
      <c r="BM7" s="248"/>
      <c r="BN7" s="249"/>
      <c r="BO7" s="249"/>
      <c r="BP7" s="248"/>
      <c r="BQ7" s="249"/>
      <c r="BR7" s="249"/>
      <c r="BS7" s="248"/>
      <c r="BT7" s="249"/>
      <c r="BU7" s="249"/>
      <c r="BV7" s="248"/>
      <c r="BW7" s="249"/>
      <c r="BX7" s="249"/>
      <c r="BY7" s="248"/>
      <c r="BZ7" s="249"/>
      <c r="CA7" s="249"/>
      <c r="CB7" s="248"/>
      <c r="CC7" s="249"/>
      <c r="CD7" s="249"/>
      <c r="CE7" s="248"/>
      <c r="CF7" s="249"/>
      <c r="CG7" s="249"/>
      <c r="CH7" s="248"/>
      <c r="CI7" s="249"/>
      <c r="CJ7" s="249"/>
      <c r="CK7" s="248"/>
      <c r="CL7" s="249"/>
      <c r="CM7" s="249"/>
      <c r="CN7" s="248"/>
      <c r="CO7" s="249"/>
      <c r="CP7" s="249"/>
      <c r="CQ7" s="248"/>
      <c r="CR7" s="249"/>
      <c r="CS7" s="249"/>
      <c r="CT7" s="248"/>
      <c r="CU7" s="249"/>
      <c r="CV7" s="249"/>
      <c r="CW7" s="248"/>
      <c r="CX7" s="249"/>
      <c r="CY7" s="249"/>
      <c r="CZ7" s="248"/>
      <c r="DA7" s="249"/>
      <c r="DB7" s="249"/>
      <c r="DC7" s="248"/>
      <c r="DD7" s="249"/>
      <c r="DE7" s="249"/>
      <c r="DF7" s="248"/>
      <c r="DG7" s="249"/>
      <c r="DH7" s="249"/>
      <c r="DI7" s="248"/>
      <c r="DJ7" s="249"/>
      <c r="DK7" s="249"/>
      <c r="DL7" s="248"/>
      <c r="DM7" s="249"/>
      <c r="DN7" s="249"/>
      <c r="DO7" s="248"/>
      <c r="DP7" s="249"/>
      <c r="DQ7" s="249"/>
      <c r="DR7" s="248"/>
      <c r="DS7" s="249"/>
      <c r="DT7" s="249"/>
      <c r="DU7" s="248"/>
      <c r="DV7" s="249"/>
      <c r="DW7" s="249"/>
      <c r="DX7" s="248"/>
      <c r="DY7" s="249"/>
      <c r="DZ7" s="249"/>
      <c r="EA7" s="248"/>
      <c r="EB7" s="249"/>
      <c r="EC7" s="249"/>
      <c r="ED7" s="248"/>
      <c r="EE7" s="249"/>
      <c r="EF7" s="249"/>
      <c r="EG7" s="248"/>
      <c r="EH7" s="249"/>
      <c r="EI7" s="249"/>
      <c r="EJ7" s="248"/>
      <c r="EK7" s="249"/>
      <c r="EL7" s="249"/>
      <c r="EM7" s="248"/>
      <c r="EN7" s="249"/>
      <c r="EO7" s="249"/>
      <c r="EP7" s="248"/>
      <c r="EQ7" s="249"/>
      <c r="ER7" s="249"/>
      <c r="ES7" s="248"/>
      <c r="ET7" s="249"/>
      <c r="EU7" s="249"/>
      <c r="EV7" s="248"/>
      <c r="EW7" s="249"/>
      <c r="EX7" s="249"/>
      <c r="EY7" s="248"/>
      <c r="EZ7" s="249"/>
      <c r="FA7" s="249"/>
      <c r="FB7" s="248"/>
      <c r="FC7" s="249"/>
      <c r="FD7" s="249"/>
      <c r="FE7" s="248"/>
      <c r="FF7" s="249"/>
      <c r="FG7" s="249"/>
      <c r="FH7" s="248"/>
      <c r="FI7" s="249"/>
      <c r="FJ7" s="250"/>
      <c r="FK7" s="248"/>
      <c r="FL7" s="249"/>
      <c r="FM7" s="250"/>
      <c r="FN7" s="248"/>
      <c r="FO7" s="249"/>
      <c r="FP7" s="250"/>
      <c r="FQ7" s="248"/>
      <c r="FR7" s="249"/>
      <c r="FS7" s="250"/>
      <c r="FT7" s="248"/>
      <c r="FU7" s="249"/>
      <c r="FV7" s="250"/>
      <c r="FW7" s="248"/>
      <c r="FX7" s="249"/>
      <c r="FY7" s="250"/>
      <c r="FZ7" s="248"/>
      <c r="GA7" s="249"/>
      <c r="GB7" s="250"/>
      <c r="GC7" s="248"/>
      <c r="GD7" s="249"/>
      <c r="GE7" s="250"/>
      <c r="GF7" s="248"/>
      <c r="GG7" s="249"/>
      <c r="GH7" s="250"/>
      <c r="GI7" s="248"/>
      <c r="GJ7" s="249"/>
      <c r="GK7" s="250"/>
      <c r="GL7" s="248"/>
      <c r="GM7" s="249"/>
      <c r="GN7" s="250"/>
      <c r="GO7" s="248"/>
      <c r="GP7" s="249"/>
      <c r="GQ7" s="250"/>
      <c r="GR7" s="248"/>
      <c r="GS7" s="249"/>
      <c r="GT7" s="250"/>
      <c r="GU7" s="248"/>
      <c r="GV7" s="249"/>
      <c r="GW7" s="250"/>
      <c r="GX7" s="248"/>
      <c r="GY7" s="249"/>
      <c r="GZ7" s="250"/>
      <c r="HA7" s="248"/>
      <c r="HB7" s="249"/>
      <c r="HC7" s="250"/>
      <c r="HD7" s="248"/>
      <c r="HE7" s="249"/>
      <c r="HF7" s="250"/>
      <c r="HG7" s="248"/>
      <c r="HH7" s="249"/>
      <c r="HI7" s="250"/>
      <c r="HJ7" s="248"/>
      <c r="HK7" s="249"/>
      <c r="HL7" s="250"/>
      <c r="HM7" s="248"/>
      <c r="HN7" s="249"/>
      <c r="HO7" s="250"/>
      <c r="HP7" s="248"/>
      <c r="HQ7" s="249"/>
      <c r="HR7" s="250"/>
      <c r="HS7" s="248"/>
      <c r="HT7" s="249"/>
      <c r="HU7" s="250"/>
      <c r="HV7" s="248"/>
      <c r="HW7" s="249"/>
      <c r="HX7" s="250"/>
      <c r="HY7" s="248"/>
      <c r="HZ7" s="249"/>
      <c r="IA7" s="250"/>
      <c r="IB7" s="248"/>
      <c r="IC7" s="249"/>
      <c r="ID7" s="250"/>
      <c r="IE7" s="248"/>
      <c r="IF7" s="249"/>
      <c r="IG7" s="250"/>
      <c r="IH7" s="248"/>
      <c r="II7" s="249"/>
      <c r="IJ7" s="250"/>
      <c r="IK7" s="248"/>
      <c r="IL7" s="249"/>
      <c r="IM7" s="250"/>
      <c r="IN7" s="248"/>
      <c r="IO7" s="249"/>
      <c r="IP7" s="250"/>
      <c r="IQ7" s="248"/>
      <c r="IR7" s="249"/>
      <c r="IS7" s="250"/>
      <c r="IT7" s="248"/>
      <c r="IU7" s="249"/>
      <c r="IV7" s="250"/>
      <c r="IW7" s="248"/>
      <c r="IX7" s="249"/>
      <c r="IY7" s="250"/>
      <c r="IZ7" s="248"/>
      <c r="JA7" s="249"/>
      <c r="JB7" s="250"/>
      <c r="JC7" s="248"/>
      <c r="JD7" s="249"/>
      <c r="JE7" s="250"/>
      <c r="JF7" s="248"/>
      <c r="JG7" s="249"/>
      <c r="JH7" s="250"/>
      <c r="JI7" s="248"/>
      <c r="JJ7" s="249"/>
      <c r="JK7" s="250"/>
      <c r="JL7" s="248"/>
      <c r="JM7" s="249"/>
      <c r="JN7" s="250"/>
      <c r="JO7" s="248"/>
      <c r="JP7" s="249"/>
      <c r="JQ7" s="250"/>
      <c r="JR7" s="248"/>
      <c r="JS7" s="249"/>
      <c r="JT7" s="250"/>
      <c r="JU7" s="248"/>
      <c r="JV7" s="249"/>
      <c r="JW7" s="250"/>
      <c r="JX7" s="248"/>
      <c r="JY7" s="249"/>
      <c r="JZ7" s="250"/>
      <c r="KA7" s="248"/>
      <c r="KB7" s="249"/>
      <c r="KC7" s="250"/>
      <c r="KD7" s="248"/>
      <c r="KE7" s="249"/>
      <c r="KF7" s="250"/>
      <c r="KG7" s="248"/>
      <c r="KH7" s="249"/>
      <c r="KI7" s="250"/>
      <c r="KJ7" s="248"/>
      <c r="KK7" s="249"/>
      <c r="KL7" s="250"/>
      <c r="KM7" s="248"/>
      <c r="KN7" s="249"/>
      <c r="KO7" s="275"/>
    </row>
    <row r="8" spans="1:301" s="145" customFormat="1" ht="15" customHeight="1">
      <c r="A8" s="252"/>
      <c r="B8" s="259" t="s">
        <v>2</v>
      </c>
      <c r="C8" s="243" t="s">
        <v>3</v>
      </c>
      <c r="D8" s="243" t="s">
        <v>1</v>
      </c>
      <c r="E8" s="243" t="s">
        <v>2</v>
      </c>
      <c r="F8" s="243" t="s">
        <v>3</v>
      </c>
      <c r="G8" s="243" t="s">
        <v>1</v>
      </c>
      <c r="H8" s="243" t="s">
        <v>2</v>
      </c>
      <c r="I8" s="243" t="s">
        <v>3</v>
      </c>
      <c r="J8" s="243" t="s">
        <v>1</v>
      </c>
      <c r="K8" s="243" t="s">
        <v>2</v>
      </c>
      <c r="L8" s="243" t="s">
        <v>3</v>
      </c>
      <c r="M8" s="243" t="s">
        <v>1</v>
      </c>
      <c r="N8" s="243" t="s">
        <v>2</v>
      </c>
      <c r="O8" s="243" t="s">
        <v>3</v>
      </c>
      <c r="P8" s="243" t="s">
        <v>1</v>
      </c>
      <c r="Q8" s="243" t="s">
        <v>2</v>
      </c>
      <c r="R8" s="243" t="s">
        <v>3</v>
      </c>
      <c r="S8" s="243" t="s">
        <v>1</v>
      </c>
      <c r="T8" s="243" t="s">
        <v>2</v>
      </c>
      <c r="U8" s="243" t="s">
        <v>3</v>
      </c>
      <c r="V8" s="243" t="s">
        <v>1</v>
      </c>
      <c r="W8" s="243" t="s">
        <v>2</v>
      </c>
      <c r="X8" s="243" t="s">
        <v>3</v>
      </c>
      <c r="Y8" s="243" t="s">
        <v>1</v>
      </c>
      <c r="Z8" s="243" t="s">
        <v>2</v>
      </c>
      <c r="AA8" s="243" t="s">
        <v>3</v>
      </c>
      <c r="AB8" s="243" t="s">
        <v>1</v>
      </c>
      <c r="AC8" s="243" t="s">
        <v>2</v>
      </c>
      <c r="AD8" s="243" t="s">
        <v>3</v>
      </c>
      <c r="AE8" s="243" t="s">
        <v>1</v>
      </c>
      <c r="AF8" s="243" t="s">
        <v>2</v>
      </c>
      <c r="AG8" s="243" t="s">
        <v>3</v>
      </c>
      <c r="AH8" s="243" t="s">
        <v>1</v>
      </c>
      <c r="AI8" s="243" t="s">
        <v>2</v>
      </c>
      <c r="AJ8" s="243" t="s">
        <v>3</v>
      </c>
      <c r="AK8" s="243" t="s">
        <v>1</v>
      </c>
      <c r="AL8" s="243" t="s">
        <v>2</v>
      </c>
      <c r="AM8" s="243" t="s">
        <v>3</v>
      </c>
      <c r="AN8" s="243" t="s">
        <v>1</v>
      </c>
      <c r="AO8" s="243" t="s">
        <v>2</v>
      </c>
      <c r="AP8" s="243" t="s">
        <v>3</v>
      </c>
      <c r="AQ8" s="243" t="s">
        <v>1</v>
      </c>
      <c r="AR8" s="243" t="s">
        <v>2</v>
      </c>
      <c r="AS8" s="243" t="s">
        <v>3</v>
      </c>
      <c r="AT8" s="243" t="s">
        <v>1</v>
      </c>
      <c r="AU8" s="243" t="s">
        <v>2</v>
      </c>
      <c r="AV8" s="243" t="s">
        <v>3</v>
      </c>
      <c r="AW8" s="243" t="s">
        <v>1</v>
      </c>
      <c r="AX8" s="243" t="s">
        <v>2</v>
      </c>
      <c r="AY8" s="243" t="s">
        <v>3</v>
      </c>
      <c r="AZ8" s="243" t="s">
        <v>1</v>
      </c>
      <c r="BA8" s="243" t="s">
        <v>2</v>
      </c>
      <c r="BB8" s="243" t="s">
        <v>3</v>
      </c>
      <c r="BC8" s="243" t="s">
        <v>1</v>
      </c>
      <c r="BD8" s="243" t="s">
        <v>2</v>
      </c>
      <c r="BE8" s="243" t="s">
        <v>3</v>
      </c>
      <c r="BF8" s="243" t="s">
        <v>1</v>
      </c>
      <c r="BG8" s="243" t="s">
        <v>2</v>
      </c>
      <c r="BH8" s="243" t="s">
        <v>3</v>
      </c>
      <c r="BI8" s="243" t="s">
        <v>1</v>
      </c>
      <c r="BJ8" s="243" t="s">
        <v>2</v>
      </c>
      <c r="BK8" s="243" t="s">
        <v>3</v>
      </c>
      <c r="BL8" s="243" t="s">
        <v>1</v>
      </c>
      <c r="BM8" s="243" t="s">
        <v>2</v>
      </c>
      <c r="BN8" s="243" t="s">
        <v>3</v>
      </c>
      <c r="BO8" s="243" t="s">
        <v>1</v>
      </c>
      <c r="BP8" s="243" t="s">
        <v>2</v>
      </c>
      <c r="BQ8" s="243" t="s">
        <v>3</v>
      </c>
      <c r="BR8" s="243" t="s">
        <v>1</v>
      </c>
      <c r="BS8" s="243" t="s">
        <v>2</v>
      </c>
      <c r="BT8" s="243" t="s">
        <v>3</v>
      </c>
      <c r="BU8" s="243" t="s">
        <v>1</v>
      </c>
      <c r="BV8" s="243" t="s">
        <v>2</v>
      </c>
      <c r="BW8" s="243" t="s">
        <v>3</v>
      </c>
      <c r="BX8" s="243" t="s">
        <v>1</v>
      </c>
      <c r="BY8" s="243" t="s">
        <v>2</v>
      </c>
      <c r="BZ8" s="243" t="s">
        <v>3</v>
      </c>
      <c r="CA8" s="243" t="s">
        <v>1</v>
      </c>
      <c r="CB8" s="243" t="s">
        <v>2</v>
      </c>
      <c r="CC8" s="243" t="s">
        <v>3</v>
      </c>
      <c r="CD8" s="243" t="s">
        <v>1</v>
      </c>
      <c r="CE8" s="243" t="s">
        <v>2</v>
      </c>
      <c r="CF8" s="243" t="s">
        <v>3</v>
      </c>
      <c r="CG8" s="243" t="s">
        <v>1</v>
      </c>
      <c r="CH8" s="243" t="s">
        <v>2</v>
      </c>
      <c r="CI8" s="243" t="s">
        <v>3</v>
      </c>
      <c r="CJ8" s="243" t="s">
        <v>1</v>
      </c>
      <c r="CK8" s="243" t="s">
        <v>2</v>
      </c>
      <c r="CL8" s="243" t="s">
        <v>3</v>
      </c>
      <c r="CM8" s="243" t="s">
        <v>1</v>
      </c>
      <c r="CN8" s="243" t="s">
        <v>2</v>
      </c>
      <c r="CO8" s="243" t="s">
        <v>3</v>
      </c>
      <c r="CP8" s="243" t="s">
        <v>1</v>
      </c>
      <c r="CQ8" s="243" t="s">
        <v>2</v>
      </c>
      <c r="CR8" s="243" t="s">
        <v>3</v>
      </c>
      <c r="CS8" s="243" t="s">
        <v>1</v>
      </c>
      <c r="CT8" s="243" t="s">
        <v>2</v>
      </c>
      <c r="CU8" s="243" t="s">
        <v>3</v>
      </c>
      <c r="CV8" s="243" t="s">
        <v>1</v>
      </c>
      <c r="CW8" s="243" t="s">
        <v>2</v>
      </c>
      <c r="CX8" s="243" t="s">
        <v>3</v>
      </c>
      <c r="CY8" s="243" t="s">
        <v>1</v>
      </c>
      <c r="CZ8" s="243" t="s">
        <v>2</v>
      </c>
      <c r="DA8" s="243" t="s">
        <v>3</v>
      </c>
      <c r="DB8" s="243" t="s">
        <v>1</v>
      </c>
      <c r="DC8" s="243" t="s">
        <v>2</v>
      </c>
      <c r="DD8" s="243" t="s">
        <v>3</v>
      </c>
      <c r="DE8" s="243" t="s">
        <v>1</v>
      </c>
      <c r="DF8" s="243" t="s">
        <v>2</v>
      </c>
      <c r="DG8" s="243" t="s">
        <v>3</v>
      </c>
      <c r="DH8" s="243" t="s">
        <v>1</v>
      </c>
      <c r="DI8" s="243" t="s">
        <v>2</v>
      </c>
      <c r="DJ8" s="243" t="s">
        <v>3</v>
      </c>
      <c r="DK8" s="243" t="s">
        <v>1</v>
      </c>
      <c r="DL8" s="243" t="s">
        <v>2</v>
      </c>
      <c r="DM8" s="243" t="s">
        <v>3</v>
      </c>
      <c r="DN8" s="243" t="s">
        <v>1</v>
      </c>
      <c r="DO8" s="243" t="s">
        <v>2</v>
      </c>
      <c r="DP8" s="243" t="s">
        <v>3</v>
      </c>
      <c r="DQ8" s="243" t="s">
        <v>1</v>
      </c>
      <c r="DR8" s="243" t="s">
        <v>2</v>
      </c>
      <c r="DS8" s="243" t="s">
        <v>3</v>
      </c>
      <c r="DT8" s="243" t="s">
        <v>1</v>
      </c>
      <c r="DU8" s="243" t="s">
        <v>2</v>
      </c>
      <c r="DV8" s="243" t="s">
        <v>3</v>
      </c>
      <c r="DW8" s="243" t="s">
        <v>1</v>
      </c>
      <c r="DX8" s="243" t="s">
        <v>2</v>
      </c>
      <c r="DY8" s="243" t="s">
        <v>3</v>
      </c>
      <c r="DZ8" s="243" t="s">
        <v>1</v>
      </c>
      <c r="EA8" s="243" t="s">
        <v>2</v>
      </c>
      <c r="EB8" s="243" t="s">
        <v>3</v>
      </c>
      <c r="EC8" s="243" t="s">
        <v>1</v>
      </c>
      <c r="ED8" s="243" t="s">
        <v>2</v>
      </c>
      <c r="EE8" s="243" t="s">
        <v>3</v>
      </c>
      <c r="EF8" s="243" t="s">
        <v>1</v>
      </c>
      <c r="EG8" s="243" t="s">
        <v>2</v>
      </c>
      <c r="EH8" s="243" t="s">
        <v>3</v>
      </c>
      <c r="EI8" s="243" t="s">
        <v>1</v>
      </c>
      <c r="EJ8" s="243" t="s">
        <v>2</v>
      </c>
      <c r="EK8" s="243" t="s">
        <v>3</v>
      </c>
      <c r="EL8" s="243" t="s">
        <v>1</v>
      </c>
      <c r="EM8" s="243" t="s">
        <v>2</v>
      </c>
      <c r="EN8" s="243" t="s">
        <v>3</v>
      </c>
      <c r="EO8" s="243" t="s">
        <v>1</v>
      </c>
      <c r="EP8" s="243" t="s">
        <v>2</v>
      </c>
      <c r="EQ8" s="243" t="s">
        <v>3</v>
      </c>
      <c r="ER8" s="243" t="s">
        <v>1</v>
      </c>
      <c r="ES8" s="243" t="s">
        <v>2</v>
      </c>
      <c r="ET8" s="243" t="s">
        <v>3</v>
      </c>
      <c r="EU8" s="243" t="s">
        <v>1</v>
      </c>
      <c r="EV8" s="243" t="s">
        <v>2</v>
      </c>
      <c r="EW8" s="243" t="s">
        <v>3</v>
      </c>
      <c r="EX8" s="243" t="s">
        <v>1</v>
      </c>
      <c r="EY8" s="243" t="s">
        <v>2</v>
      </c>
      <c r="EZ8" s="243" t="s">
        <v>3</v>
      </c>
      <c r="FA8" s="243" t="s">
        <v>1</v>
      </c>
      <c r="FB8" s="243" t="s">
        <v>2</v>
      </c>
      <c r="FC8" s="243" t="s">
        <v>3</v>
      </c>
      <c r="FD8" s="243" t="s">
        <v>1</v>
      </c>
      <c r="FE8" s="243" t="s">
        <v>2</v>
      </c>
      <c r="FF8" s="243" t="s">
        <v>3</v>
      </c>
      <c r="FG8" s="243" t="s">
        <v>1</v>
      </c>
      <c r="FH8" s="243" t="s">
        <v>2</v>
      </c>
      <c r="FI8" s="243" t="s">
        <v>3</v>
      </c>
      <c r="FJ8" s="262" t="s">
        <v>1</v>
      </c>
      <c r="FK8" s="243" t="s">
        <v>2</v>
      </c>
      <c r="FL8" s="243" t="s">
        <v>3</v>
      </c>
      <c r="FM8" s="241" t="s">
        <v>1</v>
      </c>
      <c r="FN8" s="265" t="s">
        <v>2</v>
      </c>
      <c r="FO8" s="268" t="s">
        <v>3</v>
      </c>
      <c r="FP8" s="271" t="s">
        <v>1</v>
      </c>
      <c r="FQ8" s="265" t="s">
        <v>2</v>
      </c>
      <c r="FR8" s="268" t="s">
        <v>3</v>
      </c>
      <c r="FS8" s="271" t="s">
        <v>1</v>
      </c>
      <c r="FT8" s="265" t="s">
        <v>2</v>
      </c>
      <c r="FU8" s="268" t="s">
        <v>3</v>
      </c>
      <c r="FV8" s="271" t="s">
        <v>1</v>
      </c>
      <c r="FW8" s="265" t="s">
        <v>2</v>
      </c>
      <c r="FX8" s="268" t="s">
        <v>3</v>
      </c>
      <c r="FY8" s="271" t="s">
        <v>1</v>
      </c>
      <c r="FZ8" s="243" t="s">
        <v>2</v>
      </c>
      <c r="GA8" s="243" t="s">
        <v>3</v>
      </c>
      <c r="GB8" s="241" t="s">
        <v>1</v>
      </c>
      <c r="GC8" s="265" t="s">
        <v>2</v>
      </c>
      <c r="GD8" s="268" t="s">
        <v>3</v>
      </c>
      <c r="GE8" s="271" t="s">
        <v>1</v>
      </c>
      <c r="GF8" s="265" t="s">
        <v>2</v>
      </c>
      <c r="GG8" s="268" t="s">
        <v>3</v>
      </c>
      <c r="GH8" s="271" t="s">
        <v>1</v>
      </c>
      <c r="GI8" s="265" t="s">
        <v>2</v>
      </c>
      <c r="GJ8" s="268" t="s">
        <v>3</v>
      </c>
      <c r="GK8" s="271" t="s">
        <v>1</v>
      </c>
      <c r="GL8" s="243" t="s">
        <v>2</v>
      </c>
      <c r="GM8" s="243" t="s">
        <v>3</v>
      </c>
      <c r="GN8" s="241" t="s">
        <v>1</v>
      </c>
      <c r="GO8" s="265" t="s">
        <v>2</v>
      </c>
      <c r="GP8" s="268" t="s">
        <v>3</v>
      </c>
      <c r="GQ8" s="271" t="s">
        <v>1</v>
      </c>
      <c r="GR8" s="265" t="s">
        <v>2</v>
      </c>
      <c r="GS8" s="268" t="s">
        <v>3</v>
      </c>
      <c r="GT8" s="271" t="s">
        <v>1</v>
      </c>
      <c r="GU8" s="265" t="s">
        <v>2</v>
      </c>
      <c r="GV8" s="268" t="s">
        <v>3</v>
      </c>
      <c r="GW8" s="271" t="s">
        <v>1</v>
      </c>
      <c r="GX8" s="265" t="s">
        <v>2</v>
      </c>
      <c r="GY8" s="268" t="s">
        <v>3</v>
      </c>
      <c r="GZ8" s="271" t="s">
        <v>1</v>
      </c>
      <c r="HA8" s="243" t="s">
        <v>2</v>
      </c>
      <c r="HB8" s="243" t="s">
        <v>3</v>
      </c>
      <c r="HC8" s="241" t="s">
        <v>1</v>
      </c>
      <c r="HD8" s="243" t="s">
        <v>2</v>
      </c>
      <c r="HE8" s="243" t="s">
        <v>3</v>
      </c>
      <c r="HF8" s="262" t="s">
        <v>1</v>
      </c>
      <c r="HG8" s="243" t="s">
        <v>2</v>
      </c>
      <c r="HH8" s="243" t="s">
        <v>3</v>
      </c>
      <c r="HI8" s="262" t="s">
        <v>1</v>
      </c>
      <c r="HJ8" s="243" t="s">
        <v>2</v>
      </c>
      <c r="HK8" s="243" t="s">
        <v>3</v>
      </c>
      <c r="HL8" s="262" t="s">
        <v>1</v>
      </c>
      <c r="HM8" s="243" t="s">
        <v>2</v>
      </c>
      <c r="HN8" s="243" t="s">
        <v>3</v>
      </c>
      <c r="HO8" s="241" t="s">
        <v>1</v>
      </c>
      <c r="HP8" s="243" t="s">
        <v>2</v>
      </c>
      <c r="HQ8" s="243" t="s">
        <v>3</v>
      </c>
      <c r="HR8" s="262" t="s">
        <v>1</v>
      </c>
      <c r="HS8" s="243" t="s">
        <v>2</v>
      </c>
      <c r="HT8" s="243" t="s">
        <v>3</v>
      </c>
      <c r="HU8" s="241" t="s">
        <v>1</v>
      </c>
      <c r="HV8" s="243" t="s">
        <v>2</v>
      </c>
      <c r="HW8" s="243" t="s">
        <v>3</v>
      </c>
      <c r="HX8" s="241" t="s">
        <v>1</v>
      </c>
      <c r="HY8" s="243" t="s">
        <v>2</v>
      </c>
      <c r="HZ8" s="243" t="s">
        <v>3</v>
      </c>
      <c r="IA8" s="241" t="s">
        <v>1</v>
      </c>
      <c r="IB8" s="243" t="s">
        <v>2</v>
      </c>
      <c r="IC8" s="243" t="s">
        <v>3</v>
      </c>
      <c r="ID8" s="241" t="s">
        <v>1</v>
      </c>
      <c r="IE8" s="243" t="s">
        <v>2</v>
      </c>
      <c r="IF8" s="243" t="s">
        <v>3</v>
      </c>
      <c r="IG8" s="241" t="s">
        <v>1</v>
      </c>
      <c r="IH8" s="243" t="s">
        <v>2</v>
      </c>
      <c r="II8" s="243" t="s">
        <v>3</v>
      </c>
      <c r="IJ8" s="241" t="s">
        <v>1</v>
      </c>
      <c r="IK8" s="243" t="s">
        <v>2</v>
      </c>
      <c r="IL8" s="243" t="s">
        <v>3</v>
      </c>
      <c r="IM8" s="241" t="s">
        <v>1</v>
      </c>
      <c r="IN8" s="243" t="s">
        <v>2</v>
      </c>
      <c r="IO8" s="243" t="s">
        <v>3</v>
      </c>
      <c r="IP8" s="241" t="s">
        <v>1</v>
      </c>
      <c r="IQ8" s="243" t="s">
        <v>2</v>
      </c>
      <c r="IR8" s="243" t="s">
        <v>3</v>
      </c>
      <c r="IS8" s="241" t="s">
        <v>1</v>
      </c>
      <c r="IT8" s="243" t="s">
        <v>2</v>
      </c>
      <c r="IU8" s="243" t="s">
        <v>3</v>
      </c>
      <c r="IV8" s="241" t="s">
        <v>1</v>
      </c>
      <c r="IW8" s="243" t="s">
        <v>2</v>
      </c>
      <c r="IX8" s="243" t="s">
        <v>3</v>
      </c>
      <c r="IY8" s="241" t="s">
        <v>1</v>
      </c>
      <c r="IZ8" s="243" t="s">
        <v>2</v>
      </c>
      <c r="JA8" s="243" t="s">
        <v>3</v>
      </c>
      <c r="JB8" s="241" t="s">
        <v>1</v>
      </c>
      <c r="JC8" s="243" t="s">
        <v>2</v>
      </c>
      <c r="JD8" s="243" t="s">
        <v>3</v>
      </c>
      <c r="JE8" s="241" t="s">
        <v>1</v>
      </c>
      <c r="JF8" s="243" t="s">
        <v>2</v>
      </c>
      <c r="JG8" s="243" t="s">
        <v>3</v>
      </c>
      <c r="JH8" s="241" t="s">
        <v>1</v>
      </c>
      <c r="JI8" s="243" t="s">
        <v>2</v>
      </c>
      <c r="JJ8" s="243" t="s">
        <v>3</v>
      </c>
      <c r="JK8" s="241" t="s">
        <v>1</v>
      </c>
      <c r="JL8" s="243" t="s">
        <v>2</v>
      </c>
      <c r="JM8" s="243" t="s">
        <v>3</v>
      </c>
      <c r="JN8" s="241" t="s">
        <v>1</v>
      </c>
      <c r="JO8" s="243" t="s">
        <v>2</v>
      </c>
      <c r="JP8" s="243" t="s">
        <v>3</v>
      </c>
      <c r="JQ8" s="241" t="s">
        <v>1</v>
      </c>
      <c r="JR8" s="243" t="s">
        <v>2</v>
      </c>
      <c r="JS8" s="243" t="s">
        <v>3</v>
      </c>
      <c r="JT8" s="241" t="s">
        <v>1</v>
      </c>
      <c r="JU8" s="243" t="s">
        <v>2</v>
      </c>
      <c r="JV8" s="243" t="s">
        <v>3</v>
      </c>
      <c r="JW8" s="241" t="s">
        <v>1</v>
      </c>
      <c r="JX8" s="243" t="s">
        <v>2</v>
      </c>
      <c r="JY8" s="243" t="s">
        <v>3</v>
      </c>
      <c r="JZ8" s="241" t="s">
        <v>1</v>
      </c>
      <c r="KA8" s="243" t="s">
        <v>2</v>
      </c>
      <c r="KB8" s="243" t="s">
        <v>3</v>
      </c>
      <c r="KC8" s="241" t="s">
        <v>1</v>
      </c>
      <c r="KD8" s="243" t="s">
        <v>2</v>
      </c>
      <c r="KE8" s="243" t="s">
        <v>3</v>
      </c>
      <c r="KF8" s="241" t="s">
        <v>1</v>
      </c>
      <c r="KG8" s="243" t="s">
        <v>2</v>
      </c>
      <c r="KH8" s="243" t="s">
        <v>3</v>
      </c>
      <c r="KI8" s="241" t="s">
        <v>1</v>
      </c>
      <c r="KJ8" s="243" t="s">
        <v>2</v>
      </c>
      <c r="KK8" s="243" t="s">
        <v>3</v>
      </c>
      <c r="KL8" s="241" t="s">
        <v>1</v>
      </c>
      <c r="KM8" s="243" t="s">
        <v>2</v>
      </c>
      <c r="KN8" s="243" t="s">
        <v>3</v>
      </c>
      <c r="KO8" s="285" t="s">
        <v>1</v>
      </c>
    </row>
    <row r="9" spans="1:301" s="145" customFormat="1" ht="15" customHeight="1">
      <c r="A9" s="252"/>
      <c r="B9" s="260"/>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c r="AS9" s="244"/>
      <c r="AT9" s="244"/>
      <c r="AU9" s="244"/>
      <c r="AV9" s="244"/>
      <c r="AW9" s="244"/>
      <c r="AX9" s="244"/>
      <c r="AY9" s="244"/>
      <c r="AZ9" s="244"/>
      <c r="BA9" s="244"/>
      <c r="BB9" s="244"/>
      <c r="BC9" s="244"/>
      <c r="BD9" s="244"/>
      <c r="BE9" s="244"/>
      <c r="BF9" s="244"/>
      <c r="BG9" s="244"/>
      <c r="BH9" s="244"/>
      <c r="BI9" s="244"/>
      <c r="BJ9" s="244"/>
      <c r="BK9" s="244"/>
      <c r="BL9" s="244"/>
      <c r="BM9" s="244"/>
      <c r="BN9" s="244"/>
      <c r="BO9" s="244"/>
      <c r="BP9" s="244"/>
      <c r="BQ9" s="244"/>
      <c r="BR9" s="244"/>
      <c r="BS9" s="244"/>
      <c r="BT9" s="244"/>
      <c r="BU9" s="244"/>
      <c r="BV9" s="244"/>
      <c r="BW9" s="244"/>
      <c r="BX9" s="244"/>
      <c r="BY9" s="244"/>
      <c r="BZ9" s="244"/>
      <c r="CA9" s="244"/>
      <c r="CB9" s="244"/>
      <c r="CC9" s="244"/>
      <c r="CD9" s="244"/>
      <c r="CE9" s="244"/>
      <c r="CF9" s="244"/>
      <c r="CG9" s="244"/>
      <c r="CH9" s="244"/>
      <c r="CI9" s="244"/>
      <c r="CJ9" s="244"/>
      <c r="CK9" s="244"/>
      <c r="CL9" s="244"/>
      <c r="CM9" s="244"/>
      <c r="CN9" s="244"/>
      <c r="CO9" s="244"/>
      <c r="CP9" s="244"/>
      <c r="CQ9" s="244"/>
      <c r="CR9" s="244"/>
      <c r="CS9" s="244"/>
      <c r="CT9" s="244"/>
      <c r="CU9" s="244"/>
      <c r="CV9" s="244"/>
      <c r="CW9" s="244"/>
      <c r="CX9" s="244"/>
      <c r="CY9" s="244"/>
      <c r="CZ9" s="244"/>
      <c r="DA9" s="244"/>
      <c r="DB9" s="244"/>
      <c r="DC9" s="244"/>
      <c r="DD9" s="244"/>
      <c r="DE9" s="244"/>
      <c r="DF9" s="244"/>
      <c r="DG9" s="244"/>
      <c r="DH9" s="244"/>
      <c r="DI9" s="244"/>
      <c r="DJ9" s="244"/>
      <c r="DK9" s="244"/>
      <c r="DL9" s="244"/>
      <c r="DM9" s="244"/>
      <c r="DN9" s="244"/>
      <c r="DO9" s="244"/>
      <c r="DP9" s="244"/>
      <c r="DQ9" s="244"/>
      <c r="DR9" s="244"/>
      <c r="DS9" s="244"/>
      <c r="DT9" s="244"/>
      <c r="DU9" s="244"/>
      <c r="DV9" s="244"/>
      <c r="DW9" s="244"/>
      <c r="DX9" s="244"/>
      <c r="DY9" s="244"/>
      <c r="DZ9" s="244"/>
      <c r="EA9" s="244"/>
      <c r="EB9" s="244"/>
      <c r="EC9" s="244"/>
      <c r="ED9" s="244"/>
      <c r="EE9" s="244"/>
      <c r="EF9" s="244"/>
      <c r="EG9" s="244"/>
      <c r="EH9" s="244"/>
      <c r="EI9" s="244"/>
      <c r="EJ9" s="244"/>
      <c r="EK9" s="244"/>
      <c r="EL9" s="244"/>
      <c r="EM9" s="244"/>
      <c r="EN9" s="244"/>
      <c r="EO9" s="244"/>
      <c r="EP9" s="244"/>
      <c r="EQ9" s="244"/>
      <c r="ER9" s="244"/>
      <c r="ES9" s="244"/>
      <c r="ET9" s="244"/>
      <c r="EU9" s="244"/>
      <c r="EV9" s="244"/>
      <c r="EW9" s="244"/>
      <c r="EX9" s="244"/>
      <c r="EY9" s="244"/>
      <c r="EZ9" s="244"/>
      <c r="FA9" s="244"/>
      <c r="FB9" s="244"/>
      <c r="FC9" s="244"/>
      <c r="FD9" s="244"/>
      <c r="FE9" s="244"/>
      <c r="FF9" s="244"/>
      <c r="FG9" s="244"/>
      <c r="FH9" s="244"/>
      <c r="FI9" s="244"/>
      <c r="FJ9" s="263"/>
      <c r="FK9" s="244"/>
      <c r="FL9" s="244"/>
      <c r="FM9" s="242"/>
      <c r="FN9" s="266"/>
      <c r="FO9" s="269"/>
      <c r="FP9" s="272"/>
      <c r="FQ9" s="266"/>
      <c r="FR9" s="269"/>
      <c r="FS9" s="272"/>
      <c r="FT9" s="266"/>
      <c r="FU9" s="269"/>
      <c r="FV9" s="272"/>
      <c r="FW9" s="266"/>
      <c r="FX9" s="269"/>
      <c r="FY9" s="272"/>
      <c r="FZ9" s="244"/>
      <c r="GA9" s="244"/>
      <c r="GB9" s="242"/>
      <c r="GC9" s="266"/>
      <c r="GD9" s="269"/>
      <c r="GE9" s="272"/>
      <c r="GF9" s="266"/>
      <c r="GG9" s="269"/>
      <c r="GH9" s="272"/>
      <c r="GI9" s="266"/>
      <c r="GJ9" s="269"/>
      <c r="GK9" s="272"/>
      <c r="GL9" s="244"/>
      <c r="GM9" s="244"/>
      <c r="GN9" s="242"/>
      <c r="GO9" s="266"/>
      <c r="GP9" s="269"/>
      <c r="GQ9" s="272"/>
      <c r="GR9" s="266"/>
      <c r="GS9" s="269"/>
      <c r="GT9" s="272"/>
      <c r="GU9" s="266"/>
      <c r="GV9" s="269"/>
      <c r="GW9" s="272"/>
      <c r="GX9" s="266"/>
      <c r="GY9" s="269"/>
      <c r="GZ9" s="272"/>
      <c r="HA9" s="244"/>
      <c r="HB9" s="244"/>
      <c r="HC9" s="242"/>
      <c r="HD9" s="244"/>
      <c r="HE9" s="244"/>
      <c r="HF9" s="263"/>
      <c r="HG9" s="244"/>
      <c r="HH9" s="244"/>
      <c r="HI9" s="263"/>
      <c r="HJ9" s="244"/>
      <c r="HK9" s="244"/>
      <c r="HL9" s="263"/>
      <c r="HM9" s="244"/>
      <c r="HN9" s="244"/>
      <c r="HO9" s="242"/>
      <c r="HP9" s="244"/>
      <c r="HQ9" s="244"/>
      <c r="HR9" s="263"/>
      <c r="HS9" s="244"/>
      <c r="HT9" s="244"/>
      <c r="HU9" s="242"/>
      <c r="HV9" s="244"/>
      <c r="HW9" s="244"/>
      <c r="HX9" s="242"/>
      <c r="HY9" s="244"/>
      <c r="HZ9" s="244"/>
      <c r="IA9" s="242"/>
      <c r="IB9" s="244"/>
      <c r="IC9" s="244"/>
      <c r="ID9" s="242"/>
      <c r="IE9" s="244"/>
      <c r="IF9" s="244"/>
      <c r="IG9" s="242"/>
      <c r="IH9" s="244"/>
      <c r="II9" s="244"/>
      <c r="IJ9" s="242"/>
      <c r="IK9" s="244"/>
      <c r="IL9" s="244"/>
      <c r="IM9" s="242"/>
      <c r="IN9" s="244"/>
      <c r="IO9" s="244"/>
      <c r="IP9" s="242"/>
      <c r="IQ9" s="244"/>
      <c r="IR9" s="244"/>
      <c r="IS9" s="242"/>
      <c r="IT9" s="244"/>
      <c r="IU9" s="244"/>
      <c r="IV9" s="242"/>
      <c r="IW9" s="244"/>
      <c r="IX9" s="244"/>
      <c r="IY9" s="242"/>
      <c r="IZ9" s="244"/>
      <c r="JA9" s="244"/>
      <c r="JB9" s="242"/>
      <c r="JC9" s="244"/>
      <c r="JD9" s="244"/>
      <c r="JE9" s="242"/>
      <c r="JF9" s="244"/>
      <c r="JG9" s="244"/>
      <c r="JH9" s="242"/>
      <c r="JI9" s="244"/>
      <c r="JJ9" s="244"/>
      <c r="JK9" s="242"/>
      <c r="JL9" s="244"/>
      <c r="JM9" s="244"/>
      <c r="JN9" s="242"/>
      <c r="JO9" s="244"/>
      <c r="JP9" s="244"/>
      <c r="JQ9" s="242"/>
      <c r="JR9" s="244"/>
      <c r="JS9" s="244"/>
      <c r="JT9" s="242"/>
      <c r="JU9" s="244"/>
      <c r="JV9" s="244"/>
      <c r="JW9" s="242"/>
      <c r="JX9" s="244"/>
      <c r="JY9" s="244"/>
      <c r="JZ9" s="242"/>
      <c r="KA9" s="244"/>
      <c r="KB9" s="244"/>
      <c r="KC9" s="242"/>
      <c r="KD9" s="244"/>
      <c r="KE9" s="244"/>
      <c r="KF9" s="242"/>
      <c r="KG9" s="244"/>
      <c r="KH9" s="244"/>
      <c r="KI9" s="242"/>
      <c r="KJ9" s="244"/>
      <c r="KK9" s="244"/>
      <c r="KL9" s="242"/>
      <c r="KM9" s="244"/>
      <c r="KN9" s="244"/>
      <c r="KO9" s="286"/>
    </row>
    <row r="10" spans="1:301" s="145" customFormat="1" ht="15" customHeight="1">
      <c r="A10" s="252"/>
      <c r="B10" s="260"/>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c r="AW10" s="244"/>
      <c r="AX10" s="244"/>
      <c r="AY10" s="244"/>
      <c r="AZ10" s="244"/>
      <c r="BA10" s="244"/>
      <c r="BB10" s="244"/>
      <c r="BC10" s="244"/>
      <c r="BD10" s="244"/>
      <c r="BE10" s="244"/>
      <c r="BF10" s="244"/>
      <c r="BG10" s="244"/>
      <c r="BH10" s="244"/>
      <c r="BI10" s="244"/>
      <c r="BJ10" s="244"/>
      <c r="BK10" s="244"/>
      <c r="BL10" s="244"/>
      <c r="BM10" s="244"/>
      <c r="BN10" s="244"/>
      <c r="BO10" s="244"/>
      <c r="BP10" s="244"/>
      <c r="BQ10" s="244"/>
      <c r="BR10" s="244"/>
      <c r="BS10" s="244"/>
      <c r="BT10" s="244"/>
      <c r="BU10" s="244"/>
      <c r="BV10" s="244"/>
      <c r="BW10" s="244"/>
      <c r="BX10" s="244"/>
      <c r="BY10" s="244"/>
      <c r="BZ10" s="244"/>
      <c r="CA10" s="244"/>
      <c r="CB10" s="244"/>
      <c r="CC10" s="244"/>
      <c r="CD10" s="244"/>
      <c r="CE10" s="244"/>
      <c r="CF10" s="244"/>
      <c r="CG10" s="244"/>
      <c r="CH10" s="244"/>
      <c r="CI10" s="244"/>
      <c r="CJ10" s="244"/>
      <c r="CK10" s="244"/>
      <c r="CL10" s="244"/>
      <c r="CM10" s="244"/>
      <c r="CN10" s="244"/>
      <c r="CO10" s="244"/>
      <c r="CP10" s="244"/>
      <c r="CQ10" s="244"/>
      <c r="CR10" s="244"/>
      <c r="CS10" s="244"/>
      <c r="CT10" s="244"/>
      <c r="CU10" s="244"/>
      <c r="CV10" s="244"/>
      <c r="CW10" s="244"/>
      <c r="CX10" s="244"/>
      <c r="CY10" s="244"/>
      <c r="CZ10" s="244"/>
      <c r="DA10" s="244"/>
      <c r="DB10" s="244"/>
      <c r="DC10" s="244"/>
      <c r="DD10" s="244"/>
      <c r="DE10" s="244"/>
      <c r="DF10" s="244"/>
      <c r="DG10" s="244"/>
      <c r="DH10" s="244"/>
      <c r="DI10" s="244"/>
      <c r="DJ10" s="244"/>
      <c r="DK10" s="244"/>
      <c r="DL10" s="244"/>
      <c r="DM10" s="244"/>
      <c r="DN10" s="244"/>
      <c r="DO10" s="244"/>
      <c r="DP10" s="244"/>
      <c r="DQ10" s="244"/>
      <c r="DR10" s="244"/>
      <c r="DS10" s="244"/>
      <c r="DT10" s="244"/>
      <c r="DU10" s="244"/>
      <c r="DV10" s="244"/>
      <c r="DW10" s="244"/>
      <c r="DX10" s="244"/>
      <c r="DY10" s="244"/>
      <c r="DZ10" s="244"/>
      <c r="EA10" s="244"/>
      <c r="EB10" s="244"/>
      <c r="EC10" s="244"/>
      <c r="ED10" s="244"/>
      <c r="EE10" s="244"/>
      <c r="EF10" s="244"/>
      <c r="EG10" s="244"/>
      <c r="EH10" s="244"/>
      <c r="EI10" s="244"/>
      <c r="EJ10" s="244"/>
      <c r="EK10" s="244"/>
      <c r="EL10" s="244"/>
      <c r="EM10" s="244"/>
      <c r="EN10" s="244"/>
      <c r="EO10" s="244"/>
      <c r="EP10" s="244"/>
      <c r="EQ10" s="244"/>
      <c r="ER10" s="244"/>
      <c r="ES10" s="244"/>
      <c r="ET10" s="244"/>
      <c r="EU10" s="244"/>
      <c r="EV10" s="244"/>
      <c r="EW10" s="244"/>
      <c r="EX10" s="244"/>
      <c r="EY10" s="244"/>
      <c r="EZ10" s="244"/>
      <c r="FA10" s="244"/>
      <c r="FB10" s="244"/>
      <c r="FC10" s="244"/>
      <c r="FD10" s="244"/>
      <c r="FE10" s="244"/>
      <c r="FF10" s="244"/>
      <c r="FG10" s="244"/>
      <c r="FH10" s="244"/>
      <c r="FI10" s="244"/>
      <c r="FJ10" s="263"/>
      <c r="FK10" s="244"/>
      <c r="FL10" s="244"/>
      <c r="FM10" s="242"/>
      <c r="FN10" s="266"/>
      <c r="FO10" s="269"/>
      <c r="FP10" s="272"/>
      <c r="FQ10" s="266"/>
      <c r="FR10" s="269"/>
      <c r="FS10" s="272"/>
      <c r="FT10" s="266"/>
      <c r="FU10" s="269"/>
      <c r="FV10" s="272"/>
      <c r="FW10" s="266"/>
      <c r="FX10" s="269"/>
      <c r="FY10" s="272"/>
      <c r="FZ10" s="244"/>
      <c r="GA10" s="244"/>
      <c r="GB10" s="242"/>
      <c r="GC10" s="266"/>
      <c r="GD10" s="269"/>
      <c r="GE10" s="272"/>
      <c r="GF10" s="266"/>
      <c r="GG10" s="269"/>
      <c r="GH10" s="272"/>
      <c r="GI10" s="266"/>
      <c r="GJ10" s="269"/>
      <c r="GK10" s="272"/>
      <c r="GL10" s="244"/>
      <c r="GM10" s="244"/>
      <c r="GN10" s="242"/>
      <c r="GO10" s="266"/>
      <c r="GP10" s="269"/>
      <c r="GQ10" s="272"/>
      <c r="GR10" s="266"/>
      <c r="GS10" s="269"/>
      <c r="GT10" s="272"/>
      <c r="GU10" s="266"/>
      <c r="GV10" s="269"/>
      <c r="GW10" s="272"/>
      <c r="GX10" s="266"/>
      <c r="GY10" s="269"/>
      <c r="GZ10" s="272"/>
      <c r="HA10" s="244"/>
      <c r="HB10" s="244"/>
      <c r="HC10" s="242"/>
      <c r="HD10" s="244"/>
      <c r="HE10" s="244"/>
      <c r="HF10" s="263"/>
      <c r="HG10" s="244"/>
      <c r="HH10" s="244"/>
      <c r="HI10" s="263"/>
      <c r="HJ10" s="244"/>
      <c r="HK10" s="244"/>
      <c r="HL10" s="263"/>
      <c r="HM10" s="244"/>
      <c r="HN10" s="244"/>
      <c r="HO10" s="242"/>
      <c r="HP10" s="244"/>
      <c r="HQ10" s="244"/>
      <c r="HR10" s="263"/>
      <c r="HS10" s="244"/>
      <c r="HT10" s="244"/>
      <c r="HU10" s="242"/>
      <c r="HV10" s="244"/>
      <c r="HW10" s="244"/>
      <c r="HX10" s="242"/>
      <c r="HY10" s="244"/>
      <c r="HZ10" s="244"/>
      <c r="IA10" s="242"/>
      <c r="IB10" s="244"/>
      <c r="IC10" s="244"/>
      <c r="ID10" s="242"/>
      <c r="IE10" s="244"/>
      <c r="IF10" s="244"/>
      <c r="IG10" s="242"/>
      <c r="IH10" s="244"/>
      <c r="II10" s="244"/>
      <c r="IJ10" s="242"/>
      <c r="IK10" s="244"/>
      <c r="IL10" s="244"/>
      <c r="IM10" s="242"/>
      <c r="IN10" s="244"/>
      <c r="IO10" s="244"/>
      <c r="IP10" s="242"/>
      <c r="IQ10" s="244"/>
      <c r="IR10" s="244"/>
      <c r="IS10" s="242"/>
      <c r="IT10" s="244"/>
      <c r="IU10" s="244"/>
      <c r="IV10" s="242"/>
      <c r="IW10" s="244"/>
      <c r="IX10" s="244"/>
      <c r="IY10" s="242"/>
      <c r="IZ10" s="244"/>
      <c r="JA10" s="244"/>
      <c r="JB10" s="242"/>
      <c r="JC10" s="244"/>
      <c r="JD10" s="244"/>
      <c r="JE10" s="242"/>
      <c r="JF10" s="244"/>
      <c r="JG10" s="244"/>
      <c r="JH10" s="242"/>
      <c r="JI10" s="244"/>
      <c r="JJ10" s="244"/>
      <c r="JK10" s="242"/>
      <c r="JL10" s="244"/>
      <c r="JM10" s="244"/>
      <c r="JN10" s="242"/>
      <c r="JO10" s="244"/>
      <c r="JP10" s="244"/>
      <c r="JQ10" s="242"/>
      <c r="JR10" s="244"/>
      <c r="JS10" s="244"/>
      <c r="JT10" s="242"/>
      <c r="JU10" s="244"/>
      <c r="JV10" s="244"/>
      <c r="JW10" s="242"/>
      <c r="JX10" s="244"/>
      <c r="JY10" s="244"/>
      <c r="JZ10" s="242"/>
      <c r="KA10" s="244"/>
      <c r="KB10" s="244"/>
      <c r="KC10" s="242"/>
      <c r="KD10" s="244"/>
      <c r="KE10" s="244"/>
      <c r="KF10" s="242"/>
      <c r="KG10" s="244"/>
      <c r="KH10" s="244"/>
      <c r="KI10" s="242"/>
      <c r="KJ10" s="244"/>
      <c r="KK10" s="244"/>
      <c r="KL10" s="242"/>
      <c r="KM10" s="244"/>
      <c r="KN10" s="244"/>
      <c r="KO10" s="286"/>
    </row>
    <row r="11" spans="1:301" s="145" customFormat="1" ht="15" customHeight="1">
      <c r="A11" s="252"/>
      <c r="B11" s="260"/>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c r="AN11" s="244"/>
      <c r="AO11" s="244"/>
      <c r="AP11" s="244"/>
      <c r="AQ11" s="244"/>
      <c r="AR11" s="244"/>
      <c r="AS11" s="244"/>
      <c r="AT11" s="244"/>
      <c r="AU11" s="244"/>
      <c r="AV11" s="244"/>
      <c r="AW11" s="244"/>
      <c r="AX11" s="244"/>
      <c r="AY11" s="244"/>
      <c r="AZ11" s="244"/>
      <c r="BA11" s="244"/>
      <c r="BB11" s="244"/>
      <c r="BC11" s="244"/>
      <c r="BD11" s="244"/>
      <c r="BE11" s="244"/>
      <c r="BF11" s="244"/>
      <c r="BG11" s="244"/>
      <c r="BH11" s="244"/>
      <c r="BI11" s="244"/>
      <c r="BJ11" s="244"/>
      <c r="BK11" s="244"/>
      <c r="BL11" s="244"/>
      <c r="BM11" s="244"/>
      <c r="BN11" s="244"/>
      <c r="BO11" s="244"/>
      <c r="BP11" s="244"/>
      <c r="BQ11" s="244"/>
      <c r="BR11" s="244"/>
      <c r="BS11" s="244"/>
      <c r="BT11" s="244"/>
      <c r="BU11" s="244"/>
      <c r="BV11" s="244"/>
      <c r="BW11" s="244"/>
      <c r="BX11" s="244"/>
      <c r="BY11" s="244"/>
      <c r="BZ11" s="244"/>
      <c r="CA11" s="244"/>
      <c r="CB11" s="244"/>
      <c r="CC11" s="244"/>
      <c r="CD11" s="244"/>
      <c r="CE11" s="244"/>
      <c r="CF11" s="244"/>
      <c r="CG11" s="244"/>
      <c r="CH11" s="244"/>
      <c r="CI11" s="244"/>
      <c r="CJ11" s="244"/>
      <c r="CK11" s="244"/>
      <c r="CL11" s="244"/>
      <c r="CM11" s="244"/>
      <c r="CN11" s="244"/>
      <c r="CO11" s="244"/>
      <c r="CP11" s="244"/>
      <c r="CQ11" s="244"/>
      <c r="CR11" s="244"/>
      <c r="CS11" s="244"/>
      <c r="CT11" s="244"/>
      <c r="CU11" s="244"/>
      <c r="CV11" s="244"/>
      <c r="CW11" s="244"/>
      <c r="CX11" s="244"/>
      <c r="CY11" s="244"/>
      <c r="CZ11" s="244"/>
      <c r="DA11" s="244"/>
      <c r="DB11" s="244"/>
      <c r="DC11" s="244"/>
      <c r="DD11" s="244"/>
      <c r="DE11" s="244"/>
      <c r="DF11" s="244"/>
      <c r="DG11" s="244"/>
      <c r="DH11" s="244"/>
      <c r="DI11" s="244"/>
      <c r="DJ11" s="244"/>
      <c r="DK11" s="244"/>
      <c r="DL11" s="244"/>
      <c r="DM11" s="244"/>
      <c r="DN11" s="244"/>
      <c r="DO11" s="244"/>
      <c r="DP11" s="244"/>
      <c r="DQ11" s="244"/>
      <c r="DR11" s="244"/>
      <c r="DS11" s="244"/>
      <c r="DT11" s="244"/>
      <c r="DU11" s="244"/>
      <c r="DV11" s="244"/>
      <c r="DW11" s="244"/>
      <c r="DX11" s="244"/>
      <c r="DY11" s="244"/>
      <c r="DZ11" s="244"/>
      <c r="EA11" s="244"/>
      <c r="EB11" s="244"/>
      <c r="EC11" s="244"/>
      <c r="ED11" s="244"/>
      <c r="EE11" s="244"/>
      <c r="EF11" s="244"/>
      <c r="EG11" s="244"/>
      <c r="EH11" s="244"/>
      <c r="EI11" s="244"/>
      <c r="EJ11" s="244"/>
      <c r="EK11" s="244"/>
      <c r="EL11" s="244"/>
      <c r="EM11" s="244"/>
      <c r="EN11" s="244"/>
      <c r="EO11" s="244"/>
      <c r="EP11" s="244"/>
      <c r="EQ11" s="244"/>
      <c r="ER11" s="244"/>
      <c r="ES11" s="244"/>
      <c r="ET11" s="244"/>
      <c r="EU11" s="244"/>
      <c r="EV11" s="244"/>
      <c r="EW11" s="244"/>
      <c r="EX11" s="244"/>
      <c r="EY11" s="244"/>
      <c r="EZ11" s="244"/>
      <c r="FA11" s="244"/>
      <c r="FB11" s="244"/>
      <c r="FC11" s="244"/>
      <c r="FD11" s="244"/>
      <c r="FE11" s="244"/>
      <c r="FF11" s="244"/>
      <c r="FG11" s="244"/>
      <c r="FH11" s="244"/>
      <c r="FI11" s="244"/>
      <c r="FJ11" s="263"/>
      <c r="FK11" s="244"/>
      <c r="FL11" s="244"/>
      <c r="FM11" s="242"/>
      <c r="FN11" s="266"/>
      <c r="FO11" s="269"/>
      <c r="FP11" s="272"/>
      <c r="FQ11" s="266"/>
      <c r="FR11" s="269"/>
      <c r="FS11" s="272"/>
      <c r="FT11" s="266"/>
      <c r="FU11" s="269"/>
      <c r="FV11" s="272"/>
      <c r="FW11" s="266"/>
      <c r="FX11" s="269"/>
      <c r="FY11" s="272"/>
      <c r="FZ11" s="244"/>
      <c r="GA11" s="244"/>
      <c r="GB11" s="242"/>
      <c r="GC11" s="266"/>
      <c r="GD11" s="269"/>
      <c r="GE11" s="272"/>
      <c r="GF11" s="266"/>
      <c r="GG11" s="269"/>
      <c r="GH11" s="272"/>
      <c r="GI11" s="266"/>
      <c r="GJ11" s="269"/>
      <c r="GK11" s="272"/>
      <c r="GL11" s="244"/>
      <c r="GM11" s="244"/>
      <c r="GN11" s="242"/>
      <c r="GO11" s="266"/>
      <c r="GP11" s="269"/>
      <c r="GQ11" s="272"/>
      <c r="GR11" s="266"/>
      <c r="GS11" s="269"/>
      <c r="GT11" s="272"/>
      <c r="GU11" s="266"/>
      <c r="GV11" s="269"/>
      <c r="GW11" s="272"/>
      <c r="GX11" s="266"/>
      <c r="GY11" s="269"/>
      <c r="GZ11" s="272"/>
      <c r="HA11" s="244"/>
      <c r="HB11" s="244"/>
      <c r="HC11" s="242"/>
      <c r="HD11" s="244"/>
      <c r="HE11" s="244"/>
      <c r="HF11" s="263"/>
      <c r="HG11" s="244"/>
      <c r="HH11" s="244"/>
      <c r="HI11" s="263"/>
      <c r="HJ11" s="244"/>
      <c r="HK11" s="244"/>
      <c r="HL11" s="263"/>
      <c r="HM11" s="244"/>
      <c r="HN11" s="244"/>
      <c r="HO11" s="242"/>
      <c r="HP11" s="244"/>
      <c r="HQ11" s="244"/>
      <c r="HR11" s="263"/>
      <c r="HS11" s="244"/>
      <c r="HT11" s="244"/>
      <c r="HU11" s="242"/>
      <c r="HV11" s="244"/>
      <c r="HW11" s="244"/>
      <c r="HX11" s="242"/>
      <c r="HY11" s="244"/>
      <c r="HZ11" s="244"/>
      <c r="IA11" s="242"/>
      <c r="IB11" s="244"/>
      <c r="IC11" s="244"/>
      <c r="ID11" s="242"/>
      <c r="IE11" s="244"/>
      <c r="IF11" s="244"/>
      <c r="IG11" s="242"/>
      <c r="IH11" s="244"/>
      <c r="II11" s="244"/>
      <c r="IJ11" s="242"/>
      <c r="IK11" s="244"/>
      <c r="IL11" s="244"/>
      <c r="IM11" s="242"/>
      <c r="IN11" s="244"/>
      <c r="IO11" s="244"/>
      <c r="IP11" s="242"/>
      <c r="IQ11" s="244"/>
      <c r="IR11" s="244"/>
      <c r="IS11" s="242"/>
      <c r="IT11" s="244"/>
      <c r="IU11" s="244"/>
      <c r="IV11" s="242"/>
      <c r="IW11" s="244"/>
      <c r="IX11" s="244"/>
      <c r="IY11" s="242"/>
      <c r="IZ11" s="244"/>
      <c r="JA11" s="244"/>
      <c r="JB11" s="242"/>
      <c r="JC11" s="244"/>
      <c r="JD11" s="244"/>
      <c r="JE11" s="242"/>
      <c r="JF11" s="244"/>
      <c r="JG11" s="244"/>
      <c r="JH11" s="242"/>
      <c r="JI11" s="244"/>
      <c r="JJ11" s="244"/>
      <c r="JK11" s="242"/>
      <c r="JL11" s="244"/>
      <c r="JM11" s="244"/>
      <c r="JN11" s="242"/>
      <c r="JO11" s="244"/>
      <c r="JP11" s="244"/>
      <c r="JQ11" s="242"/>
      <c r="JR11" s="244"/>
      <c r="JS11" s="244"/>
      <c r="JT11" s="242"/>
      <c r="JU11" s="244"/>
      <c r="JV11" s="244"/>
      <c r="JW11" s="242"/>
      <c r="JX11" s="244"/>
      <c r="JY11" s="244"/>
      <c r="JZ11" s="242"/>
      <c r="KA11" s="244"/>
      <c r="KB11" s="244"/>
      <c r="KC11" s="242"/>
      <c r="KD11" s="244"/>
      <c r="KE11" s="244"/>
      <c r="KF11" s="242"/>
      <c r="KG11" s="244"/>
      <c r="KH11" s="244"/>
      <c r="KI11" s="242"/>
      <c r="KJ11" s="244"/>
      <c r="KK11" s="244"/>
      <c r="KL11" s="242"/>
      <c r="KM11" s="244"/>
      <c r="KN11" s="244"/>
      <c r="KO11" s="286"/>
    </row>
    <row r="12" spans="1:301" s="145" customFormat="1" ht="15" customHeight="1" thickBot="1">
      <c r="A12" s="253"/>
      <c r="B12" s="261"/>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c r="AW12" s="258"/>
      <c r="AX12" s="258"/>
      <c r="AY12" s="258"/>
      <c r="AZ12" s="258"/>
      <c r="BA12" s="258"/>
      <c r="BB12" s="258"/>
      <c r="BC12" s="258"/>
      <c r="BD12" s="258"/>
      <c r="BE12" s="258"/>
      <c r="BF12" s="258"/>
      <c r="BG12" s="258"/>
      <c r="BH12" s="258"/>
      <c r="BI12" s="258"/>
      <c r="BJ12" s="258"/>
      <c r="BK12" s="258"/>
      <c r="BL12" s="258"/>
      <c r="BM12" s="258"/>
      <c r="BN12" s="258"/>
      <c r="BO12" s="258"/>
      <c r="BP12" s="258"/>
      <c r="BQ12" s="258"/>
      <c r="BR12" s="258"/>
      <c r="BS12" s="258"/>
      <c r="BT12" s="258"/>
      <c r="BU12" s="258"/>
      <c r="BV12" s="258"/>
      <c r="BW12" s="258"/>
      <c r="BX12" s="258"/>
      <c r="BY12" s="258"/>
      <c r="BZ12" s="258"/>
      <c r="CA12" s="258"/>
      <c r="CB12" s="258"/>
      <c r="CC12" s="258"/>
      <c r="CD12" s="258"/>
      <c r="CE12" s="258"/>
      <c r="CF12" s="258"/>
      <c r="CG12" s="258"/>
      <c r="CH12" s="258"/>
      <c r="CI12" s="258"/>
      <c r="CJ12" s="258"/>
      <c r="CK12" s="258"/>
      <c r="CL12" s="258"/>
      <c r="CM12" s="258"/>
      <c r="CN12" s="258"/>
      <c r="CO12" s="258"/>
      <c r="CP12" s="258"/>
      <c r="CQ12" s="258"/>
      <c r="CR12" s="258"/>
      <c r="CS12" s="258"/>
      <c r="CT12" s="258"/>
      <c r="CU12" s="258"/>
      <c r="CV12" s="258"/>
      <c r="CW12" s="258"/>
      <c r="CX12" s="258"/>
      <c r="CY12" s="258"/>
      <c r="CZ12" s="258"/>
      <c r="DA12" s="258"/>
      <c r="DB12" s="258"/>
      <c r="DC12" s="258"/>
      <c r="DD12" s="258"/>
      <c r="DE12" s="258"/>
      <c r="DF12" s="258"/>
      <c r="DG12" s="258"/>
      <c r="DH12" s="258"/>
      <c r="DI12" s="258"/>
      <c r="DJ12" s="258"/>
      <c r="DK12" s="258"/>
      <c r="DL12" s="258"/>
      <c r="DM12" s="258"/>
      <c r="DN12" s="258"/>
      <c r="DO12" s="258"/>
      <c r="DP12" s="258"/>
      <c r="DQ12" s="258"/>
      <c r="DR12" s="258"/>
      <c r="DS12" s="258"/>
      <c r="DT12" s="258"/>
      <c r="DU12" s="258"/>
      <c r="DV12" s="258"/>
      <c r="DW12" s="258"/>
      <c r="DX12" s="258"/>
      <c r="DY12" s="258"/>
      <c r="DZ12" s="258"/>
      <c r="EA12" s="258"/>
      <c r="EB12" s="258"/>
      <c r="EC12" s="258"/>
      <c r="ED12" s="258"/>
      <c r="EE12" s="258"/>
      <c r="EF12" s="258"/>
      <c r="EG12" s="258"/>
      <c r="EH12" s="258"/>
      <c r="EI12" s="258"/>
      <c r="EJ12" s="258"/>
      <c r="EK12" s="258"/>
      <c r="EL12" s="258"/>
      <c r="EM12" s="258"/>
      <c r="EN12" s="258"/>
      <c r="EO12" s="258"/>
      <c r="EP12" s="258"/>
      <c r="EQ12" s="258"/>
      <c r="ER12" s="258"/>
      <c r="ES12" s="258"/>
      <c r="ET12" s="258"/>
      <c r="EU12" s="258"/>
      <c r="EV12" s="258"/>
      <c r="EW12" s="258"/>
      <c r="EX12" s="258"/>
      <c r="EY12" s="258"/>
      <c r="EZ12" s="258"/>
      <c r="FA12" s="258"/>
      <c r="FB12" s="258"/>
      <c r="FC12" s="258"/>
      <c r="FD12" s="258"/>
      <c r="FE12" s="258"/>
      <c r="FF12" s="258"/>
      <c r="FG12" s="258"/>
      <c r="FH12" s="258"/>
      <c r="FI12" s="258"/>
      <c r="FJ12" s="264"/>
      <c r="FK12" s="244"/>
      <c r="FL12" s="244"/>
      <c r="FM12" s="242"/>
      <c r="FN12" s="267"/>
      <c r="FO12" s="270"/>
      <c r="FP12" s="273"/>
      <c r="FQ12" s="267"/>
      <c r="FR12" s="270"/>
      <c r="FS12" s="273"/>
      <c r="FT12" s="267"/>
      <c r="FU12" s="270"/>
      <c r="FV12" s="273"/>
      <c r="FW12" s="267"/>
      <c r="FX12" s="270"/>
      <c r="FY12" s="273"/>
      <c r="FZ12" s="244"/>
      <c r="GA12" s="244"/>
      <c r="GB12" s="242"/>
      <c r="GC12" s="267"/>
      <c r="GD12" s="270"/>
      <c r="GE12" s="273"/>
      <c r="GF12" s="267"/>
      <c r="GG12" s="270"/>
      <c r="GH12" s="273"/>
      <c r="GI12" s="267"/>
      <c r="GJ12" s="270"/>
      <c r="GK12" s="273"/>
      <c r="GL12" s="244"/>
      <c r="GM12" s="244"/>
      <c r="GN12" s="242"/>
      <c r="GO12" s="267"/>
      <c r="GP12" s="270"/>
      <c r="GQ12" s="273"/>
      <c r="GR12" s="267"/>
      <c r="GS12" s="270"/>
      <c r="GT12" s="273"/>
      <c r="GU12" s="267"/>
      <c r="GV12" s="270"/>
      <c r="GW12" s="273"/>
      <c r="GX12" s="267"/>
      <c r="GY12" s="270"/>
      <c r="GZ12" s="273"/>
      <c r="HA12" s="244"/>
      <c r="HB12" s="244"/>
      <c r="HC12" s="242"/>
      <c r="HD12" s="258"/>
      <c r="HE12" s="258"/>
      <c r="HF12" s="264"/>
      <c r="HG12" s="258"/>
      <c r="HH12" s="258"/>
      <c r="HI12" s="264"/>
      <c r="HJ12" s="258"/>
      <c r="HK12" s="258"/>
      <c r="HL12" s="264"/>
      <c r="HM12" s="244"/>
      <c r="HN12" s="244"/>
      <c r="HO12" s="242"/>
      <c r="HP12" s="258"/>
      <c r="HQ12" s="258"/>
      <c r="HR12" s="264"/>
      <c r="HS12" s="244"/>
      <c r="HT12" s="244"/>
      <c r="HU12" s="242"/>
      <c r="HV12" s="244"/>
      <c r="HW12" s="244"/>
      <c r="HX12" s="242"/>
      <c r="HY12" s="244"/>
      <c r="HZ12" s="244"/>
      <c r="IA12" s="242"/>
      <c r="IB12" s="244"/>
      <c r="IC12" s="244"/>
      <c r="ID12" s="242"/>
      <c r="IE12" s="244"/>
      <c r="IF12" s="244"/>
      <c r="IG12" s="242"/>
      <c r="IH12" s="244"/>
      <c r="II12" s="244"/>
      <c r="IJ12" s="242"/>
      <c r="IK12" s="244"/>
      <c r="IL12" s="244"/>
      <c r="IM12" s="242"/>
      <c r="IN12" s="244"/>
      <c r="IO12" s="244"/>
      <c r="IP12" s="242"/>
      <c r="IQ12" s="244"/>
      <c r="IR12" s="244"/>
      <c r="IS12" s="242"/>
      <c r="IT12" s="244"/>
      <c r="IU12" s="244"/>
      <c r="IV12" s="242"/>
      <c r="IW12" s="244"/>
      <c r="IX12" s="244"/>
      <c r="IY12" s="242"/>
      <c r="IZ12" s="244"/>
      <c r="JA12" s="244"/>
      <c r="JB12" s="242"/>
      <c r="JC12" s="244"/>
      <c r="JD12" s="244"/>
      <c r="JE12" s="242"/>
      <c r="JF12" s="244"/>
      <c r="JG12" s="244"/>
      <c r="JH12" s="242"/>
      <c r="JI12" s="244"/>
      <c r="JJ12" s="244"/>
      <c r="JK12" s="242"/>
      <c r="JL12" s="244"/>
      <c r="JM12" s="244"/>
      <c r="JN12" s="242"/>
      <c r="JO12" s="244"/>
      <c r="JP12" s="244"/>
      <c r="JQ12" s="242"/>
      <c r="JR12" s="244"/>
      <c r="JS12" s="244"/>
      <c r="JT12" s="242"/>
      <c r="JU12" s="244"/>
      <c r="JV12" s="244"/>
      <c r="JW12" s="242"/>
      <c r="JX12" s="244"/>
      <c r="JY12" s="244"/>
      <c r="JZ12" s="242"/>
      <c r="KA12" s="244"/>
      <c r="KB12" s="244"/>
      <c r="KC12" s="242"/>
      <c r="KD12" s="244"/>
      <c r="KE12" s="244"/>
      <c r="KF12" s="242"/>
      <c r="KG12" s="244"/>
      <c r="KH12" s="244"/>
      <c r="KI12" s="242"/>
      <c r="KJ12" s="244"/>
      <c r="KK12" s="244"/>
      <c r="KL12" s="242"/>
      <c r="KM12" s="244"/>
      <c r="KN12" s="244"/>
      <c r="KO12" s="286"/>
    </row>
    <row r="13" spans="1:301" ht="4.9000000000000004" customHeight="1">
      <c r="A13" s="165"/>
      <c r="B13" s="169" t="s">
        <v>55</v>
      </c>
      <c r="C13" s="23" t="s">
        <v>56</v>
      </c>
      <c r="D13" s="23" t="s">
        <v>57</v>
      </c>
      <c r="E13" s="23" t="s">
        <v>58</v>
      </c>
      <c r="F13" s="23" t="s">
        <v>59</v>
      </c>
      <c r="G13" s="23" t="s">
        <v>60</v>
      </c>
      <c r="H13" s="23" t="s">
        <v>61</v>
      </c>
      <c r="I13" s="23" t="s">
        <v>62</v>
      </c>
      <c r="J13" s="23" t="s">
        <v>63</v>
      </c>
      <c r="K13" s="23" t="s">
        <v>64</v>
      </c>
      <c r="L13" s="23" t="s">
        <v>65</v>
      </c>
      <c r="M13" s="23" t="s">
        <v>66</v>
      </c>
      <c r="N13" s="23" t="s">
        <v>67</v>
      </c>
      <c r="O13" s="23" t="s">
        <v>68</v>
      </c>
      <c r="P13" s="23" t="s">
        <v>69</v>
      </c>
      <c r="Q13" s="23" t="s">
        <v>70</v>
      </c>
      <c r="R13" s="23" t="s">
        <v>71</v>
      </c>
      <c r="S13" s="23" t="s">
        <v>72</v>
      </c>
      <c r="T13" s="23" t="s">
        <v>73</v>
      </c>
      <c r="U13" s="23" t="s">
        <v>74</v>
      </c>
      <c r="V13" s="23" t="s">
        <v>75</v>
      </c>
      <c r="W13" s="23" t="s">
        <v>76</v>
      </c>
      <c r="X13" s="23" t="s">
        <v>77</v>
      </c>
      <c r="Y13" s="23" t="s">
        <v>78</v>
      </c>
      <c r="Z13" s="23" t="s">
        <v>79</v>
      </c>
      <c r="AA13" s="23" t="s">
        <v>80</v>
      </c>
      <c r="AB13" s="23" t="s">
        <v>81</v>
      </c>
      <c r="AC13" s="23" t="s">
        <v>21</v>
      </c>
      <c r="AD13" s="23" t="s">
        <v>22</v>
      </c>
      <c r="AE13" s="23" t="s">
        <v>23</v>
      </c>
      <c r="AF13" s="23" t="s">
        <v>24</v>
      </c>
      <c r="AG13" s="23" t="s">
        <v>25</v>
      </c>
      <c r="AH13" s="23" t="s">
        <v>26</v>
      </c>
      <c r="AI13" s="23" t="s">
        <v>27</v>
      </c>
      <c r="AJ13" s="23" t="s">
        <v>28</v>
      </c>
      <c r="AK13" s="23" t="s">
        <v>29</v>
      </c>
      <c r="AL13" s="23" t="s">
        <v>30</v>
      </c>
      <c r="AM13" s="23" t="s">
        <v>31</v>
      </c>
      <c r="AN13" s="23" t="s">
        <v>32</v>
      </c>
      <c r="AO13" s="23" t="s">
        <v>82</v>
      </c>
      <c r="AP13" s="23" t="s">
        <v>83</v>
      </c>
      <c r="AQ13" s="23" t="s">
        <v>84</v>
      </c>
      <c r="AR13" s="23" t="s">
        <v>85</v>
      </c>
      <c r="AS13" s="23" t="s">
        <v>86</v>
      </c>
      <c r="AT13" s="23" t="s">
        <v>87</v>
      </c>
      <c r="AU13" s="23" t="s">
        <v>88</v>
      </c>
      <c r="AV13" s="23" t="s">
        <v>89</v>
      </c>
      <c r="AW13" s="23" t="s">
        <v>90</v>
      </c>
      <c r="AX13" s="23" t="s">
        <v>91</v>
      </c>
      <c r="AY13" s="23" t="s">
        <v>92</v>
      </c>
      <c r="AZ13" s="23" t="s">
        <v>93</v>
      </c>
      <c r="BA13" s="23" t="s">
        <v>94</v>
      </c>
      <c r="BB13" s="23" t="s">
        <v>95</v>
      </c>
      <c r="BC13" s="23" t="s">
        <v>96</v>
      </c>
      <c r="BD13" s="23" t="s">
        <v>97</v>
      </c>
      <c r="BE13" s="23" t="s">
        <v>98</v>
      </c>
      <c r="BF13" s="23" t="s">
        <v>99</v>
      </c>
      <c r="BG13" s="23" t="s">
        <v>100</v>
      </c>
      <c r="BH13" s="23" t="s">
        <v>101</v>
      </c>
      <c r="BI13" s="23" t="s">
        <v>102</v>
      </c>
      <c r="BJ13" s="23" t="s">
        <v>103</v>
      </c>
      <c r="BK13" s="23" t="s">
        <v>104</v>
      </c>
      <c r="BL13" s="23" t="s">
        <v>105</v>
      </c>
      <c r="BM13" s="23" t="s">
        <v>106</v>
      </c>
      <c r="BN13" s="23" t="s">
        <v>107</v>
      </c>
      <c r="BO13" s="23" t="s">
        <v>108</v>
      </c>
      <c r="BP13" s="23" t="s">
        <v>109</v>
      </c>
      <c r="BQ13" s="23" t="s">
        <v>110</v>
      </c>
      <c r="BR13" s="23" t="s">
        <v>111</v>
      </c>
      <c r="BS13" s="23" t="s">
        <v>112</v>
      </c>
      <c r="BT13" s="23" t="s">
        <v>113</v>
      </c>
      <c r="BU13" s="23" t="s">
        <v>114</v>
      </c>
      <c r="BV13" s="23" t="s">
        <v>115</v>
      </c>
      <c r="BW13" s="23" t="s">
        <v>116</v>
      </c>
      <c r="BX13" s="23" t="s">
        <v>117</v>
      </c>
      <c r="BY13" s="23" t="s">
        <v>118</v>
      </c>
      <c r="BZ13" s="23" t="s">
        <v>119</v>
      </c>
      <c r="CA13" s="23" t="s">
        <v>120</v>
      </c>
      <c r="CB13" s="23" t="s">
        <v>121</v>
      </c>
      <c r="CC13" s="23" t="s">
        <v>122</v>
      </c>
      <c r="CD13" s="23" t="s">
        <v>123</v>
      </c>
      <c r="CE13" s="23" t="s">
        <v>124</v>
      </c>
      <c r="CF13" s="23" t="s">
        <v>125</v>
      </c>
      <c r="CG13" s="23" t="s">
        <v>126</v>
      </c>
      <c r="CH13" s="23" t="s">
        <v>127</v>
      </c>
      <c r="CI13" s="23" t="s">
        <v>128</v>
      </c>
      <c r="CJ13" s="23" t="s">
        <v>129</v>
      </c>
      <c r="CK13" s="23" t="s">
        <v>130</v>
      </c>
      <c r="CL13" s="23" t="s">
        <v>131</v>
      </c>
      <c r="CM13" s="23" t="s">
        <v>132</v>
      </c>
      <c r="CN13" s="23" t="s">
        <v>133</v>
      </c>
      <c r="CO13" s="23" t="s">
        <v>134</v>
      </c>
      <c r="CP13" s="23" t="s">
        <v>135</v>
      </c>
      <c r="CQ13" s="23" t="s">
        <v>136</v>
      </c>
      <c r="CR13" s="23" t="s">
        <v>137</v>
      </c>
      <c r="CS13" s="23" t="s">
        <v>138</v>
      </c>
      <c r="CT13" s="23" t="s">
        <v>139</v>
      </c>
      <c r="CU13" s="23" t="s">
        <v>140</v>
      </c>
      <c r="CV13" s="23" t="s">
        <v>141</v>
      </c>
      <c r="CW13" s="23" t="s">
        <v>142</v>
      </c>
      <c r="CX13" s="23" t="s">
        <v>143</v>
      </c>
      <c r="CY13" s="23" t="s">
        <v>144</v>
      </c>
      <c r="CZ13" s="23" t="s">
        <v>145</v>
      </c>
      <c r="DA13" s="23" t="s">
        <v>146</v>
      </c>
      <c r="DB13" s="23" t="s">
        <v>147</v>
      </c>
      <c r="DC13" s="23" t="s">
        <v>148</v>
      </c>
      <c r="DD13" s="23" t="s">
        <v>149</v>
      </c>
      <c r="DE13" s="23" t="s">
        <v>150</v>
      </c>
      <c r="DF13" s="23" t="s">
        <v>151</v>
      </c>
      <c r="DG13" s="23" t="s">
        <v>152</v>
      </c>
      <c r="DH13" s="23" t="s">
        <v>153</v>
      </c>
      <c r="DI13" s="23" t="s">
        <v>154</v>
      </c>
      <c r="DJ13" s="23" t="s">
        <v>155</v>
      </c>
      <c r="DK13" s="23" t="s">
        <v>156</v>
      </c>
      <c r="DL13" s="23" t="s">
        <v>157</v>
      </c>
      <c r="DM13" s="23" t="s">
        <v>158</v>
      </c>
      <c r="DN13" s="23" t="s">
        <v>159</v>
      </c>
      <c r="DO13" s="23" t="s">
        <v>160</v>
      </c>
      <c r="DP13" s="23" t="s">
        <v>161</v>
      </c>
      <c r="DQ13" s="23" t="s">
        <v>162</v>
      </c>
      <c r="DR13" s="23" t="s">
        <v>163</v>
      </c>
      <c r="DS13" s="23" t="s">
        <v>164</v>
      </c>
      <c r="DT13" s="23" t="s">
        <v>165</v>
      </c>
      <c r="DU13" s="23" t="s">
        <v>166</v>
      </c>
      <c r="DV13" s="23" t="s">
        <v>167</v>
      </c>
      <c r="DW13" s="23" t="s">
        <v>168</v>
      </c>
      <c r="DX13" s="23" t="s">
        <v>169</v>
      </c>
      <c r="DY13" s="23" t="s">
        <v>170</v>
      </c>
      <c r="DZ13" s="23" t="s">
        <v>171</v>
      </c>
      <c r="EA13" s="23" t="s">
        <v>172</v>
      </c>
      <c r="EB13" s="23" t="s">
        <v>173</v>
      </c>
      <c r="EC13" s="23" t="s">
        <v>174</v>
      </c>
      <c r="ED13" s="23" t="s">
        <v>175</v>
      </c>
      <c r="EE13" s="23" t="s">
        <v>176</v>
      </c>
      <c r="EF13" s="23" t="s">
        <v>177</v>
      </c>
      <c r="EG13" s="23" t="s">
        <v>178</v>
      </c>
      <c r="EH13" s="23" t="s">
        <v>179</v>
      </c>
      <c r="EI13" s="23" t="s">
        <v>180</v>
      </c>
      <c r="EJ13" s="23" t="s">
        <v>181</v>
      </c>
      <c r="EK13" s="23" t="s">
        <v>182</v>
      </c>
      <c r="EL13" s="23" t="s">
        <v>183</v>
      </c>
      <c r="EM13" s="23" t="s">
        <v>184</v>
      </c>
      <c r="EN13" s="23" t="s">
        <v>185</v>
      </c>
      <c r="EO13" s="23" t="s">
        <v>186</v>
      </c>
      <c r="EP13" s="23" t="s">
        <v>187</v>
      </c>
      <c r="EQ13" s="23" t="s">
        <v>188</v>
      </c>
      <c r="ER13" s="23" t="s">
        <v>189</v>
      </c>
      <c r="ES13" s="23" t="s">
        <v>190</v>
      </c>
      <c r="ET13" s="23" t="s">
        <v>191</v>
      </c>
      <c r="EU13" s="23" t="s">
        <v>192</v>
      </c>
      <c r="EV13" s="23" t="s">
        <v>193</v>
      </c>
      <c r="EW13" s="23" t="s">
        <v>194</v>
      </c>
      <c r="EX13" s="23" t="s">
        <v>195</v>
      </c>
      <c r="EY13" s="23" t="s">
        <v>196</v>
      </c>
      <c r="EZ13" s="23" t="s">
        <v>197</v>
      </c>
      <c r="FA13" s="23" t="s">
        <v>198</v>
      </c>
      <c r="FB13" s="23" t="s">
        <v>199</v>
      </c>
      <c r="FC13" s="23" t="s">
        <v>200</v>
      </c>
      <c r="FD13" s="23" t="s">
        <v>201</v>
      </c>
      <c r="FE13" s="23" t="s">
        <v>202</v>
      </c>
      <c r="FF13" s="23" t="s">
        <v>203</v>
      </c>
      <c r="FG13" s="23" t="s">
        <v>204</v>
      </c>
      <c r="FH13" s="23" t="s">
        <v>205</v>
      </c>
      <c r="FI13" s="23" t="s">
        <v>206</v>
      </c>
      <c r="FJ13" s="24" t="s">
        <v>207</v>
      </c>
      <c r="FK13" s="59"/>
      <c r="FL13" s="59"/>
      <c r="FM13" s="61"/>
      <c r="FN13" s="59"/>
      <c r="FO13" s="59"/>
      <c r="FP13" s="59"/>
      <c r="FQ13" s="59"/>
      <c r="FR13" s="59"/>
      <c r="FS13" s="59"/>
      <c r="FT13" s="59"/>
      <c r="FU13" s="59"/>
      <c r="FV13" s="59"/>
      <c r="FW13" s="59"/>
      <c r="FX13" s="59"/>
      <c r="FY13" s="59"/>
      <c r="FZ13" s="59"/>
      <c r="GA13" s="59"/>
      <c r="GB13" s="61"/>
      <c r="GC13" s="59"/>
      <c r="GD13" s="59"/>
      <c r="GE13" s="59"/>
      <c r="GF13" s="59"/>
      <c r="GG13" s="59"/>
      <c r="GH13" s="59"/>
      <c r="GI13" s="59"/>
      <c r="GJ13" s="59"/>
      <c r="GK13" s="59"/>
      <c r="GL13" s="59"/>
      <c r="GM13" s="59"/>
      <c r="GN13" s="61"/>
      <c r="GO13" s="59"/>
      <c r="GP13" s="59"/>
      <c r="GQ13" s="59"/>
      <c r="GR13" s="59"/>
      <c r="GS13" s="59"/>
      <c r="GT13" s="59"/>
      <c r="GU13" s="59"/>
      <c r="GV13" s="59"/>
      <c r="GW13" s="59"/>
      <c r="GX13" s="59"/>
      <c r="GY13" s="59"/>
      <c r="GZ13" s="59"/>
      <c r="HA13" s="59"/>
      <c r="HB13" s="59"/>
      <c r="HC13" s="61"/>
      <c r="HD13" s="59"/>
      <c r="HE13" s="59"/>
      <c r="HF13" s="59"/>
      <c r="HG13" s="59"/>
      <c r="HH13" s="59"/>
      <c r="HI13" s="59"/>
      <c r="HJ13" s="59"/>
      <c r="HK13" s="59"/>
      <c r="HL13" s="59"/>
      <c r="HM13" s="59"/>
      <c r="HN13" s="59"/>
      <c r="HO13" s="61"/>
      <c r="HP13" s="59"/>
      <c r="HQ13" s="59"/>
      <c r="HR13" s="59"/>
      <c r="HS13" s="59"/>
      <c r="HT13" s="59"/>
      <c r="HU13" s="61"/>
      <c r="HV13" s="59"/>
      <c r="HW13" s="59"/>
      <c r="HX13" s="61"/>
      <c r="HY13" s="59"/>
      <c r="HZ13" s="59"/>
      <c r="IA13" s="61"/>
      <c r="IB13" s="59"/>
      <c r="IC13" s="59"/>
      <c r="ID13" s="61"/>
      <c r="IE13" s="59"/>
      <c r="IF13" s="59"/>
      <c r="IG13" s="61"/>
      <c r="IH13" s="59"/>
      <c r="II13" s="59"/>
      <c r="IJ13" s="61"/>
      <c r="IK13" s="59"/>
      <c r="IL13" s="59"/>
      <c r="IM13" s="61"/>
      <c r="IN13" s="59"/>
      <c r="IO13" s="59"/>
      <c r="IP13" s="61"/>
      <c r="IQ13" s="59"/>
      <c r="IR13" s="59"/>
      <c r="IS13" s="61"/>
      <c r="IT13" s="59"/>
      <c r="IU13" s="59"/>
      <c r="IV13" s="61"/>
      <c r="IW13" s="59"/>
      <c r="IX13" s="59"/>
      <c r="IY13" s="61"/>
      <c r="IZ13" s="59"/>
      <c r="JA13" s="59"/>
      <c r="JB13" s="61"/>
      <c r="JC13" s="59"/>
      <c r="JD13" s="59"/>
      <c r="JE13" s="61"/>
      <c r="JF13" s="59"/>
      <c r="JG13" s="59"/>
      <c r="JH13" s="61"/>
      <c r="JI13" s="59"/>
      <c r="JJ13" s="59"/>
      <c r="JK13" s="61"/>
      <c r="JL13" s="59"/>
      <c r="JM13" s="59"/>
      <c r="JN13" s="61"/>
      <c r="JO13" s="59"/>
      <c r="JP13" s="59"/>
      <c r="JQ13" s="61"/>
      <c r="JR13" s="59"/>
      <c r="JS13" s="59"/>
      <c r="JT13" s="61"/>
      <c r="JU13" s="59"/>
      <c r="JV13" s="59"/>
      <c r="JW13" s="61"/>
      <c r="JX13" s="59"/>
      <c r="JY13" s="59"/>
      <c r="JZ13" s="61"/>
      <c r="KA13" s="59"/>
      <c r="KB13" s="59"/>
      <c r="KC13" s="61"/>
      <c r="KD13" s="59"/>
      <c r="KE13" s="59"/>
      <c r="KF13" s="61"/>
      <c r="KG13" s="59"/>
      <c r="KH13" s="59"/>
      <c r="KI13" s="61"/>
      <c r="KJ13" s="59"/>
      <c r="KK13" s="59"/>
      <c r="KL13" s="61"/>
      <c r="KM13" s="59"/>
      <c r="KN13" s="59"/>
      <c r="KO13" s="170"/>
    </row>
    <row r="14" spans="1:301" ht="15" customHeight="1">
      <c r="A14" s="166">
        <v>0</v>
      </c>
      <c r="B14" s="171">
        <v>1.629327</v>
      </c>
      <c r="C14" s="3">
        <v>2800.5259999999998</v>
      </c>
      <c r="D14" s="4">
        <v>1676.7660000000001</v>
      </c>
      <c r="E14" s="3">
        <v>1.986842</v>
      </c>
      <c r="F14" s="3">
        <v>3169.32</v>
      </c>
      <c r="G14" s="4">
        <v>1551.9659999999999</v>
      </c>
      <c r="H14" s="3">
        <v>1.1309750000000001</v>
      </c>
      <c r="I14" s="3">
        <v>3194.7069999999999</v>
      </c>
      <c r="J14" s="4">
        <v>2752.8009999999999</v>
      </c>
      <c r="K14" s="3">
        <v>1.1304529999999999</v>
      </c>
      <c r="L14" s="3">
        <v>3565.6860000000001</v>
      </c>
      <c r="M14" s="4">
        <v>3076.5509999999999</v>
      </c>
      <c r="N14" s="3">
        <v>1.1695450000000001</v>
      </c>
      <c r="O14" s="3">
        <v>4480.0259999999998</v>
      </c>
      <c r="P14" s="4">
        <v>3717.8820000000001</v>
      </c>
      <c r="Q14" s="3">
        <v>1.266583</v>
      </c>
      <c r="R14" s="3">
        <v>5453.424</v>
      </c>
      <c r="S14" s="4">
        <v>4189.1229999999996</v>
      </c>
      <c r="T14" s="3">
        <v>1.047501</v>
      </c>
      <c r="U14" s="3">
        <v>6226.375</v>
      </c>
      <c r="V14" s="4">
        <v>5787.8029999999999</v>
      </c>
      <c r="W14" s="3">
        <v>0.80173550000000005</v>
      </c>
      <c r="X14" s="3">
        <v>6606.7079999999996</v>
      </c>
      <c r="Y14" s="4">
        <v>8024.4579999999996</v>
      </c>
      <c r="Z14" s="3">
        <v>0.76103549999999998</v>
      </c>
      <c r="AA14" s="3">
        <v>7331.8720000000003</v>
      </c>
      <c r="AB14" s="4">
        <v>9375.9030000000002</v>
      </c>
      <c r="AC14" s="3">
        <v>1.0138849999999999</v>
      </c>
      <c r="AD14" s="3">
        <v>8958.1849999999995</v>
      </c>
      <c r="AE14" s="4">
        <v>8587.4760000000006</v>
      </c>
      <c r="AF14" s="3">
        <v>0.99983869999999997</v>
      </c>
      <c r="AG14" s="3">
        <v>9314.1479999999992</v>
      </c>
      <c r="AH14" s="4">
        <v>9046.1669999999995</v>
      </c>
      <c r="AI14" s="3">
        <v>0.95185319999999995</v>
      </c>
      <c r="AJ14" s="3">
        <v>9445.4310000000005</v>
      </c>
      <c r="AK14" s="4">
        <v>9621.6039999999994</v>
      </c>
      <c r="AL14" s="3">
        <v>0.88946340000000002</v>
      </c>
      <c r="AM14" s="3">
        <v>9302.5450000000001</v>
      </c>
      <c r="AN14" s="4">
        <v>10134.43</v>
      </c>
      <c r="AO14" s="3">
        <v>1.033012</v>
      </c>
      <c r="AP14" s="3">
        <v>9716.4940000000006</v>
      </c>
      <c r="AQ14" s="4">
        <v>9134.6759999999995</v>
      </c>
      <c r="AR14" s="3">
        <v>0.99682040000000005</v>
      </c>
      <c r="AS14" s="3">
        <v>10180.1</v>
      </c>
      <c r="AT14" s="4">
        <v>9909.0319999999992</v>
      </c>
      <c r="AU14" s="3">
        <v>1.056867</v>
      </c>
      <c r="AV14" s="3">
        <v>10790.49</v>
      </c>
      <c r="AW14" s="4">
        <v>9916.2630000000008</v>
      </c>
      <c r="AX14" s="3">
        <v>1.0652379999999999</v>
      </c>
      <c r="AY14" s="3">
        <v>11155.97</v>
      </c>
      <c r="AZ14" s="4">
        <v>10158.11</v>
      </c>
      <c r="BA14" s="3">
        <v>1.0301309999999999</v>
      </c>
      <c r="BB14" s="3">
        <v>11090.06</v>
      </c>
      <c r="BC14" s="4">
        <v>10443.98</v>
      </c>
      <c r="BD14" s="3">
        <v>1.073653</v>
      </c>
      <c r="BE14" s="3">
        <v>11369.34</v>
      </c>
      <c r="BF14" s="4">
        <v>10282.5</v>
      </c>
      <c r="BG14" s="3">
        <v>1.4055089999999999</v>
      </c>
      <c r="BH14" s="3">
        <v>24703.8</v>
      </c>
      <c r="BI14" s="4">
        <v>17143.68</v>
      </c>
      <c r="BJ14" s="3">
        <v>1.578112</v>
      </c>
      <c r="BK14" s="3">
        <v>31335.11</v>
      </c>
      <c r="BL14" s="4">
        <v>19362.150000000001</v>
      </c>
      <c r="BM14" s="3">
        <v>1.6065309999999999</v>
      </c>
      <c r="BN14" s="3">
        <v>36367.64</v>
      </c>
      <c r="BO14" s="4">
        <v>22051.25</v>
      </c>
      <c r="BP14" s="3">
        <v>1.673535</v>
      </c>
      <c r="BQ14" s="3">
        <v>45457.26</v>
      </c>
      <c r="BR14" s="4">
        <v>26434.05</v>
      </c>
      <c r="BS14" s="3">
        <v>1.5257350000000001</v>
      </c>
      <c r="BT14" s="3">
        <v>46957.23</v>
      </c>
      <c r="BU14" s="4">
        <v>29950.21</v>
      </c>
      <c r="BV14" s="3">
        <v>1.5139050000000001</v>
      </c>
      <c r="BW14" s="3">
        <v>43804.43</v>
      </c>
      <c r="BX14" s="4">
        <v>28203.35</v>
      </c>
      <c r="BY14" s="3">
        <v>1.5025790000000001</v>
      </c>
      <c r="BZ14" s="3">
        <v>42295.23</v>
      </c>
      <c r="CA14" s="4">
        <v>27455.52</v>
      </c>
      <c r="CB14" s="3">
        <v>1.5355540000000001</v>
      </c>
      <c r="CC14" s="3">
        <v>40966.44</v>
      </c>
      <c r="CD14" s="4">
        <v>26023.83</v>
      </c>
      <c r="CE14" s="3">
        <v>1.360765</v>
      </c>
      <c r="CF14" s="3">
        <v>36731.730000000003</v>
      </c>
      <c r="CG14" s="4">
        <v>26317</v>
      </c>
      <c r="CH14" s="3">
        <v>1.4230689999999999</v>
      </c>
      <c r="CI14" s="3">
        <v>39002.120000000003</v>
      </c>
      <c r="CJ14" s="4">
        <v>26723.83</v>
      </c>
      <c r="CK14" s="3">
        <v>1.7838050000000001</v>
      </c>
      <c r="CL14" s="3">
        <v>49949.02</v>
      </c>
      <c r="CM14" s="4">
        <v>27339.48</v>
      </c>
      <c r="CN14" s="3">
        <v>1.8556159999999999</v>
      </c>
      <c r="CO14" s="3">
        <v>58145.4</v>
      </c>
      <c r="CP14" s="4">
        <v>30603.59</v>
      </c>
      <c r="CQ14" s="3">
        <v>2.066309</v>
      </c>
      <c r="CR14" s="3">
        <v>65526.36</v>
      </c>
      <c r="CS14" s="4">
        <v>30960.66</v>
      </c>
      <c r="CT14" s="3">
        <v>2.130773</v>
      </c>
      <c r="CU14" s="3">
        <v>52808.7</v>
      </c>
      <c r="CV14" s="4">
        <v>24279.38</v>
      </c>
      <c r="CW14" s="3">
        <v>1.8170500000000001</v>
      </c>
      <c r="CX14" s="3">
        <v>66707.77</v>
      </c>
      <c r="CY14" s="4">
        <v>35963.47</v>
      </c>
      <c r="CZ14" s="3">
        <v>1.4789699999999999</v>
      </c>
      <c r="DA14" s="3">
        <v>75513.91</v>
      </c>
      <c r="DB14" s="4">
        <v>49975.66</v>
      </c>
      <c r="DC14" s="3">
        <v>1.41218</v>
      </c>
      <c r="DD14" s="3">
        <v>89408.34</v>
      </c>
      <c r="DE14" s="4">
        <v>61924.69</v>
      </c>
      <c r="DF14" s="3">
        <v>1.3568169999999999</v>
      </c>
      <c r="DG14" s="3">
        <v>94450.23</v>
      </c>
      <c r="DH14" s="4">
        <v>68095.41</v>
      </c>
      <c r="DI14" s="3">
        <v>1.398298</v>
      </c>
      <c r="DJ14" s="3">
        <v>122994</v>
      </c>
      <c r="DK14" s="4">
        <v>86150.39</v>
      </c>
      <c r="DL14" s="3">
        <v>1.4451590000000001</v>
      </c>
      <c r="DM14" s="3">
        <v>167678.9</v>
      </c>
      <c r="DN14" s="4">
        <v>113883.3</v>
      </c>
      <c r="DO14" s="3">
        <v>1.5949869999999999</v>
      </c>
      <c r="DP14" s="3">
        <v>255164.5</v>
      </c>
      <c r="DQ14" s="4">
        <v>157064.79999999999</v>
      </c>
      <c r="DR14" s="3">
        <v>2.1510060000000002</v>
      </c>
      <c r="DS14" s="3">
        <v>409938.2</v>
      </c>
      <c r="DT14" s="4">
        <v>187063.5</v>
      </c>
      <c r="DU14" s="3">
        <v>3.1652E-3</v>
      </c>
      <c r="DV14" s="3">
        <v>720.17349999999999</v>
      </c>
      <c r="DW14" s="4">
        <v>223073.8</v>
      </c>
      <c r="DX14" s="3">
        <v>3.0079999999999998E-3</v>
      </c>
      <c r="DY14" s="3">
        <v>854.74929999999995</v>
      </c>
      <c r="DZ14" s="4">
        <v>278552.40000000002</v>
      </c>
      <c r="EA14" s="3">
        <v>3.2285E-3</v>
      </c>
      <c r="EB14" s="3">
        <v>1112.981</v>
      </c>
      <c r="EC14" s="4">
        <v>337427.8</v>
      </c>
      <c r="ED14" s="3">
        <v>2.6930999999999999E-3</v>
      </c>
      <c r="EE14" s="3">
        <v>1358.2940000000001</v>
      </c>
      <c r="EF14" s="4">
        <v>494648.1</v>
      </c>
      <c r="EG14" s="3">
        <v>2.8990000000000001E-3</v>
      </c>
      <c r="EH14" s="3">
        <v>1448.8230000000001</v>
      </c>
      <c r="EI14" s="4">
        <v>490160.3</v>
      </c>
      <c r="EJ14" s="3">
        <v>2.3008999999999998E-3</v>
      </c>
      <c r="EK14" s="3">
        <v>1544.5129999999999</v>
      </c>
      <c r="EL14" s="4">
        <v>658843.4</v>
      </c>
      <c r="EM14" s="3">
        <v>2.5774999999999999E-3</v>
      </c>
      <c r="EN14" s="3">
        <v>1717.2049999999999</v>
      </c>
      <c r="EO14" s="4">
        <v>653753</v>
      </c>
      <c r="EP14" s="3">
        <v>2.7945000000000001E-3</v>
      </c>
      <c r="EQ14" s="3">
        <v>1973.028</v>
      </c>
      <c r="ER14" s="4">
        <v>692802.3</v>
      </c>
      <c r="ES14" s="3">
        <v>2.8617E-3</v>
      </c>
      <c r="ET14" s="3">
        <v>2279.1219999999998</v>
      </c>
      <c r="EU14" s="4">
        <v>780882.3</v>
      </c>
      <c r="EV14" s="3">
        <v>2.7986999999999999E-3</v>
      </c>
      <c r="EW14" s="3">
        <v>2770.366</v>
      </c>
      <c r="EX14" s="4">
        <v>971495.4</v>
      </c>
      <c r="EY14" s="3">
        <v>2.8617E-3</v>
      </c>
      <c r="EZ14" s="3">
        <v>3163.8670000000002</v>
      </c>
      <c r="FA14" s="4">
        <v>1084304</v>
      </c>
      <c r="FB14" s="3">
        <v>0.30813030000000002</v>
      </c>
      <c r="FC14" s="3">
        <v>3462.4189999999999</v>
      </c>
      <c r="FD14" s="4">
        <v>11024.82</v>
      </c>
      <c r="FE14" s="3">
        <v>0.29685879999999998</v>
      </c>
      <c r="FF14" s="3">
        <v>4337.1530000000002</v>
      </c>
      <c r="FG14" s="4">
        <v>14331.79</v>
      </c>
      <c r="FH14" s="3">
        <v>0.26588640000000002</v>
      </c>
      <c r="FI14" s="3">
        <v>5395.232</v>
      </c>
      <c r="FJ14" s="26">
        <v>19896.09</v>
      </c>
      <c r="FK14" s="60">
        <v>25</v>
      </c>
      <c r="FL14" s="60">
        <v>9647.2071055807774</v>
      </c>
      <c r="FM14" s="62">
        <v>385.8882842232311</v>
      </c>
      <c r="FN14" s="60">
        <v>0</v>
      </c>
      <c r="FO14" s="60">
        <v>10410.817054477557</v>
      </c>
      <c r="FP14" s="62">
        <v>0</v>
      </c>
      <c r="FQ14" s="60">
        <v>0</v>
      </c>
      <c r="FR14" s="60">
        <v>11570.491143959725</v>
      </c>
      <c r="FS14" s="62">
        <v>0</v>
      </c>
      <c r="FT14" s="60">
        <v>0</v>
      </c>
      <c r="FU14" s="60">
        <v>13004.571829063807</v>
      </c>
      <c r="FV14" s="62">
        <v>0</v>
      </c>
      <c r="FW14" s="60">
        <v>0</v>
      </c>
      <c r="FX14" s="60">
        <v>14827.802901189018</v>
      </c>
      <c r="FY14" s="62">
        <v>0</v>
      </c>
      <c r="FZ14" s="60">
        <v>0</v>
      </c>
      <c r="GA14" s="60">
        <v>17021.042174392118</v>
      </c>
      <c r="GB14" s="62">
        <v>0</v>
      </c>
      <c r="GC14" s="60">
        <v>0</v>
      </c>
      <c r="GD14" s="60">
        <v>19259.78795968401</v>
      </c>
      <c r="GE14" s="62">
        <v>0</v>
      </c>
      <c r="GF14" s="60">
        <v>0</v>
      </c>
      <c r="GG14" s="60">
        <v>21541.332218092535</v>
      </c>
      <c r="GH14" s="62">
        <v>0</v>
      </c>
      <c r="GI14" s="60">
        <v>0</v>
      </c>
      <c r="GJ14" s="60">
        <v>25027.5860809798</v>
      </c>
      <c r="GK14" s="62">
        <v>0</v>
      </c>
      <c r="GL14" s="60">
        <v>0</v>
      </c>
      <c r="GM14" s="60">
        <v>29237.662453156358</v>
      </c>
      <c r="GN14" s="62">
        <v>0</v>
      </c>
      <c r="GO14" s="60">
        <v>0</v>
      </c>
      <c r="GP14" s="60">
        <v>33035.775717095639</v>
      </c>
      <c r="GQ14" s="62">
        <v>0</v>
      </c>
      <c r="GR14" s="60">
        <v>0</v>
      </c>
      <c r="GS14" s="60">
        <v>36779.741735187352</v>
      </c>
      <c r="GT14" s="62">
        <v>0</v>
      </c>
      <c r="GU14" s="60">
        <v>0</v>
      </c>
      <c r="GV14" s="60">
        <v>40533.813120396168</v>
      </c>
      <c r="GW14" s="62">
        <v>0</v>
      </c>
      <c r="GX14" s="60">
        <v>0</v>
      </c>
      <c r="GY14" s="60">
        <v>44475.342951143546</v>
      </c>
      <c r="GZ14" s="62">
        <v>0</v>
      </c>
      <c r="HA14" s="60">
        <v>256</v>
      </c>
      <c r="HB14" s="60">
        <v>47625.257465982286</v>
      </c>
      <c r="HC14" s="62">
        <v>186.0361619764933</v>
      </c>
      <c r="HD14" s="60">
        <v>130</v>
      </c>
      <c r="HE14" s="60">
        <v>50281.978218801312</v>
      </c>
      <c r="HF14" s="62">
        <v>386.78444783693317</v>
      </c>
      <c r="HG14" s="60">
        <v>92</v>
      </c>
      <c r="HH14" s="60">
        <v>53983.929468674956</v>
      </c>
      <c r="HI14" s="62">
        <v>586.7818420508147</v>
      </c>
      <c r="HJ14" s="60">
        <v>73</v>
      </c>
      <c r="HK14" s="60">
        <v>57059.958103038705</v>
      </c>
      <c r="HL14" s="62">
        <v>781.64326168546177</v>
      </c>
      <c r="HM14" s="60">
        <v>61</v>
      </c>
      <c r="HN14" s="60">
        <v>60536.011761365407</v>
      </c>
      <c r="HO14" s="62">
        <v>992.39363543221975</v>
      </c>
      <c r="HP14" s="60">
        <v>110</v>
      </c>
      <c r="HQ14" s="60">
        <v>66306.474911753088</v>
      </c>
      <c r="HR14" s="62">
        <v>602.78613556139169</v>
      </c>
      <c r="HS14" s="60">
        <v>316</v>
      </c>
      <c r="HT14" s="60">
        <v>69855.469554567622</v>
      </c>
      <c r="HU14" s="62">
        <v>221.06161251445451</v>
      </c>
      <c r="HV14" s="60">
        <v>0</v>
      </c>
      <c r="HW14" s="60">
        <v>70992.230637962231</v>
      </c>
      <c r="HX14" s="62">
        <v>0</v>
      </c>
      <c r="HY14" s="60">
        <v>69</v>
      </c>
      <c r="HZ14" s="60">
        <v>71583.334456336539</v>
      </c>
      <c r="IA14" s="62">
        <v>1037.4396298019788</v>
      </c>
      <c r="IB14" s="60">
        <v>0</v>
      </c>
      <c r="IC14" s="60">
        <v>72302.150900301232</v>
      </c>
      <c r="ID14" s="62">
        <v>0</v>
      </c>
      <c r="IE14" s="60">
        <v>0</v>
      </c>
      <c r="IF14" s="60">
        <v>72935.217954871187</v>
      </c>
      <c r="IG14" s="62">
        <v>0</v>
      </c>
      <c r="IH14" s="60">
        <v>0</v>
      </c>
      <c r="II14" s="60">
        <v>74505.19759838935</v>
      </c>
      <c r="IJ14" s="62">
        <v>0</v>
      </c>
      <c r="IK14" s="60">
        <v>0</v>
      </c>
      <c r="IL14" s="60">
        <v>77681.101525398175</v>
      </c>
      <c r="IM14" s="62">
        <v>0</v>
      </c>
      <c r="IN14" s="60">
        <v>0</v>
      </c>
      <c r="IO14" s="60">
        <v>80921.756800862335</v>
      </c>
      <c r="IP14" s="62">
        <v>0</v>
      </c>
      <c r="IQ14" s="60">
        <v>0</v>
      </c>
      <c r="IR14" s="60">
        <v>85224.668504647547</v>
      </c>
      <c r="IS14" s="62">
        <v>0</v>
      </c>
      <c r="IT14" s="60">
        <v>0</v>
      </c>
      <c r="IU14" s="60">
        <v>93506.047826531605</v>
      </c>
      <c r="IV14" s="62">
        <v>0</v>
      </c>
      <c r="IW14" s="60">
        <v>0</v>
      </c>
      <c r="IX14" s="60">
        <v>102412.31381491225</v>
      </c>
      <c r="IY14" s="62">
        <v>0</v>
      </c>
      <c r="IZ14" s="60">
        <v>0</v>
      </c>
      <c r="JA14" s="60">
        <v>107315.29998328224</v>
      </c>
      <c r="JB14" s="62">
        <v>0</v>
      </c>
      <c r="JC14" s="60">
        <v>0</v>
      </c>
      <c r="JD14" s="60">
        <v>112373.78356723097</v>
      </c>
      <c r="JE14" s="62">
        <v>0</v>
      </c>
      <c r="JF14" s="60">
        <v>0</v>
      </c>
      <c r="JG14" s="60">
        <v>122563.71168097084</v>
      </c>
      <c r="JH14" s="62">
        <v>0</v>
      </c>
      <c r="JI14" s="60">
        <v>0</v>
      </c>
      <c r="JJ14" s="60">
        <v>137721.73730467117</v>
      </c>
      <c r="JK14" s="62">
        <v>0</v>
      </c>
      <c r="JL14" s="60">
        <v>0</v>
      </c>
      <c r="JM14" s="60">
        <v>155550.81532068746</v>
      </c>
      <c r="JN14" s="62">
        <v>0</v>
      </c>
      <c r="JO14" s="60">
        <v>0</v>
      </c>
      <c r="JP14" s="60">
        <v>173355.02171248497</v>
      </c>
      <c r="JQ14" s="62">
        <v>0</v>
      </c>
      <c r="JR14" s="60">
        <v>0</v>
      </c>
      <c r="JS14" s="60">
        <v>186551.13913016664</v>
      </c>
      <c r="JT14" s="62">
        <v>0</v>
      </c>
      <c r="JU14" s="60">
        <v>0</v>
      </c>
      <c r="JV14" s="60">
        <v>184397.08996748363</v>
      </c>
      <c r="JW14" s="62">
        <v>0</v>
      </c>
      <c r="JX14" s="60">
        <v>0</v>
      </c>
      <c r="JY14" s="60">
        <v>178421.43351406953</v>
      </c>
      <c r="JZ14" s="62">
        <v>0</v>
      </c>
      <c r="KA14" s="60">
        <v>0</v>
      </c>
      <c r="KB14" s="60">
        <v>186005.00282077957</v>
      </c>
      <c r="KC14" s="62">
        <v>0</v>
      </c>
      <c r="KD14" s="60">
        <v>0</v>
      </c>
      <c r="KE14" s="60">
        <v>194004.24320734618</v>
      </c>
      <c r="KF14" s="62">
        <v>0</v>
      </c>
      <c r="KG14" s="60">
        <v>0</v>
      </c>
      <c r="KH14" s="60">
        <v>196915.12266559899</v>
      </c>
      <c r="KI14" s="62">
        <v>0</v>
      </c>
      <c r="KJ14" s="60">
        <v>0</v>
      </c>
      <c r="KK14" s="60">
        <v>197577.43431259473</v>
      </c>
      <c r="KL14" s="62">
        <v>0</v>
      </c>
      <c r="KM14" s="60">
        <v>0</v>
      </c>
      <c r="KN14" s="60">
        <v>197378.78327043363</v>
      </c>
      <c r="KO14" s="62">
        <v>0</v>
      </c>
    </row>
    <row r="15" spans="1:301" ht="15" customHeight="1">
      <c r="A15" s="166">
        <v>1</v>
      </c>
      <c r="B15" s="171">
        <v>42.750970000000002</v>
      </c>
      <c r="C15" s="3">
        <v>2828.4110000000001</v>
      </c>
      <c r="D15" s="4">
        <v>64.541079999999994</v>
      </c>
      <c r="E15" s="3">
        <v>45.766109999999998</v>
      </c>
      <c r="F15" s="3">
        <v>3200.904</v>
      </c>
      <c r="G15" s="4">
        <v>68.046620000000004</v>
      </c>
      <c r="H15" s="3">
        <v>48.249780000000001</v>
      </c>
      <c r="I15" s="3">
        <v>3226.5230000000001</v>
      </c>
      <c r="J15" s="4">
        <v>65.168009999999995</v>
      </c>
      <c r="K15" s="3">
        <v>61.316240000000001</v>
      </c>
      <c r="L15" s="3">
        <v>3601.12</v>
      </c>
      <c r="M15" s="4">
        <v>57.284050000000001</v>
      </c>
      <c r="N15" s="3">
        <v>88.983189999999993</v>
      </c>
      <c r="O15" s="3">
        <v>4524.4229999999998</v>
      </c>
      <c r="P15" s="4">
        <v>49.349739999999997</v>
      </c>
      <c r="Q15" s="3">
        <v>106.75279999999999</v>
      </c>
      <c r="R15" s="3">
        <v>5507.4840000000004</v>
      </c>
      <c r="S15" s="4">
        <v>50.194839999999999</v>
      </c>
      <c r="T15" s="3">
        <v>124.6182</v>
      </c>
      <c r="U15" s="3">
        <v>6288.0720000000001</v>
      </c>
      <c r="V15" s="4">
        <v>49.132210000000001</v>
      </c>
      <c r="W15" s="3">
        <v>132.19239999999999</v>
      </c>
      <c r="X15" s="3">
        <v>6672.1779999999999</v>
      </c>
      <c r="Y15" s="4">
        <v>49.14969</v>
      </c>
      <c r="Z15" s="3">
        <v>146.0992</v>
      </c>
      <c r="AA15" s="3">
        <v>7404.5379999999996</v>
      </c>
      <c r="AB15" s="4">
        <v>49.323180000000001</v>
      </c>
      <c r="AC15" s="3">
        <v>147.7037</v>
      </c>
      <c r="AD15" s="3">
        <v>9047.2729999999992</v>
      </c>
      <c r="AE15" s="4">
        <v>59.53313</v>
      </c>
      <c r="AF15" s="3">
        <v>150.4417</v>
      </c>
      <c r="AG15" s="3">
        <v>9406.8029999999999</v>
      </c>
      <c r="AH15" s="4">
        <v>60.718809999999998</v>
      </c>
      <c r="AI15" s="3">
        <v>100.77889999999999</v>
      </c>
      <c r="AJ15" s="3">
        <v>9539.8950000000004</v>
      </c>
      <c r="AK15" s="4">
        <v>91.784260000000003</v>
      </c>
      <c r="AL15" s="3">
        <v>82.011960000000002</v>
      </c>
      <c r="AM15" s="3">
        <v>9395.7469999999994</v>
      </c>
      <c r="AN15" s="4">
        <v>111.0142</v>
      </c>
      <c r="AO15" s="3">
        <v>83.152910000000006</v>
      </c>
      <c r="AP15" s="3">
        <v>9813.8680000000004</v>
      </c>
      <c r="AQ15" s="4">
        <v>114.6174</v>
      </c>
      <c r="AR15" s="3">
        <v>106.9385</v>
      </c>
      <c r="AS15" s="3">
        <v>10281.93</v>
      </c>
      <c r="AT15" s="4">
        <v>93.290040000000005</v>
      </c>
      <c r="AU15" s="3">
        <v>94.779049999999998</v>
      </c>
      <c r="AV15" s="3">
        <v>10898.6</v>
      </c>
      <c r="AW15" s="4">
        <v>111.6824</v>
      </c>
      <c r="AX15" s="3">
        <v>86.072800000000001</v>
      </c>
      <c r="AY15" s="3">
        <v>11267.86</v>
      </c>
      <c r="AZ15" s="4">
        <v>126.97750000000001</v>
      </c>
      <c r="BA15" s="3">
        <v>84.674490000000006</v>
      </c>
      <c r="BB15" s="3">
        <v>11201.29</v>
      </c>
      <c r="BC15" s="4">
        <v>128.33330000000001</v>
      </c>
      <c r="BD15" s="3">
        <v>68.652209999999997</v>
      </c>
      <c r="BE15" s="3">
        <v>11483.54</v>
      </c>
      <c r="BF15" s="4">
        <v>162.42330000000001</v>
      </c>
      <c r="BG15" s="3">
        <v>206.9539</v>
      </c>
      <c r="BH15" s="3">
        <v>24951.46</v>
      </c>
      <c r="BI15" s="4">
        <v>117.5968</v>
      </c>
      <c r="BJ15" s="3">
        <v>215.964</v>
      </c>
      <c r="BK15" s="3">
        <v>31649.97</v>
      </c>
      <c r="BL15" s="4">
        <v>142.90639999999999</v>
      </c>
      <c r="BM15" s="3">
        <v>197.59970000000001</v>
      </c>
      <c r="BN15" s="3">
        <v>36733.519999999997</v>
      </c>
      <c r="BO15" s="4">
        <v>181.08519999999999</v>
      </c>
      <c r="BP15" s="3">
        <v>273.28590000000003</v>
      </c>
      <c r="BQ15" s="3">
        <v>45914.44</v>
      </c>
      <c r="BR15" s="4">
        <v>163.5035</v>
      </c>
      <c r="BS15" s="3">
        <v>212.8176</v>
      </c>
      <c r="BT15" s="3">
        <v>47430.02</v>
      </c>
      <c r="BU15" s="4">
        <v>216.8811</v>
      </c>
      <c r="BV15" s="3">
        <v>234.06639999999999</v>
      </c>
      <c r="BW15" s="3">
        <v>44245.25</v>
      </c>
      <c r="BX15" s="4">
        <v>184.25049999999999</v>
      </c>
      <c r="BY15" s="3">
        <v>215.2603</v>
      </c>
      <c r="BZ15" s="3">
        <v>42720.94</v>
      </c>
      <c r="CA15" s="4">
        <v>193.5763</v>
      </c>
      <c r="CB15" s="3">
        <v>228.49430000000001</v>
      </c>
      <c r="CC15" s="3">
        <v>41378.660000000003</v>
      </c>
      <c r="CD15" s="4">
        <v>176.648</v>
      </c>
      <c r="CE15" s="3">
        <v>239.4374</v>
      </c>
      <c r="CF15" s="3">
        <v>37101.08</v>
      </c>
      <c r="CG15" s="4">
        <v>151.06790000000001</v>
      </c>
      <c r="CH15" s="3">
        <v>265.25170000000003</v>
      </c>
      <c r="CI15" s="3">
        <v>39394.21</v>
      </c>
      <c r="CJ15" s="4">
        <v>144.81389999999999</v>
      </c>
      <c r="CK15" s="3">
        <v>407.98970000000003</v>
      </c>
      <c r="CL15" s="3">
        <v>50450.6</v>
      </c>
      <c r="CM15" s="4">
        <v>120.7333</v>
      </c>
      <c r="CN15" s="3">
        <v>1408.13</v>
      </c>
      <c r="CO15" s="3">
        <v>58719.7</v>
      </c>
      <c r="CP15" s="4">
        <v>40.727159999999998</v>
      </c>
      <c r="CQ15" s="3">
        <v>1533.377</v>
      </c>
      <c r="CR15" s="3">
        <v>66174.06</v>
      </c>
      <c r="CS15" s="4">
        <v>42.13335</v>
      </c>
      <c r="CT15" s="3">
        <v>493.69029999999998</v>
      </c>
      <c r="CU15" s="3">
        <v>53337.67</v>
      </c>
      <c r="CV15" s="4">
        <v>105.8396</v>
      </c>
      <c r="CW15" s="3">
        <v>1558.6469999999999</v>
      </c>
      <c r="CX15" s="3">
        <v>67367.12</v>
      </c>
      <c r="CY15" s="4">
        <v>42.339950000000002</v>
      </c>
      <c r="CZ15" s="3">
        <v>1198.182</v>
      </c>
      <c r="DA15" s="3">
        <v>76265.55</v>
      </c>
      <c r="DB15" s="4">
        <v>62.301029999999997</v>
      </c>
      <c r="DC15" s="3">
        <v>622.15890000000002</v>
      </c>
      <c r="DD15" s="3">
        <v>90305.84</v>
      </c>
      <c r="DE15" s="4">
        <v>141.96780000000001</v>
      </c>
      <c r="DF15" s="3">
        <v>553.13789999999995</v>
      </c>
      <c r="DG15" s="3">
        <v>95399.360000000001</v>
      </c>
      <c r="DH15" s="4">
        <v>168.71260000000001</v>
      </c>
      <c r="DI15" s="3">
        <v>783.31790000000001</v>
      </c>
      <c r="DJ15" s="3">
        <v>124229.7</v>
      </c>
      <c r="DK15" s="4">
        <v>155.33170000000001</v>
      </c>
      <c r="DL15" s="3">
        <v>4470.09</v>
      </c>
      <c r="DM15" s="3">
        <v>169330.6</v>
      </c>
      <c r="DN15" s="4">
        <v>37.180419999999998</v>
      </c>
      <c r="DO15" s="3">
        <v>7793.1120000000001</v>
      </c>
      <c r="DP15" s="3">
        <v>257668.5</v>
      </c>
      <c r="DQ15" s="4">
        <v>32.461150000000004</v>
      </c>
      <c r="DR15" s="3">
        <v>12288.84</v>
      </c>
      <c r="DS15" s="3">
        <v>413963.3</v>
      </c>
      <c r="DT15" s="4">
        <v>33.064430000000002</v>
      </c>
      <c r="DU15" s="3">
        <v>24.654489999999999</v>
      </c>
      <c r="DV15" s="3">
        <v>727.21559999999999</v>
      </c>
      <c r="DW15" s="4">
        <v>28.918859999999999</v>
      </c>
      <c r="DX15" s="3">
        <v>26.743200000000002</v>
      </c>
      <c r="DY15" s="3">
        <v>863.1318</v>
      </c>
      <c r="DZ15" s="4">
        <v>31.637920000000001</v>
      </c>
      <c r="EA15" s="3">
        <v>36.272880000000001</v>
      </c>
      <c r="EB15" s="3">
        <v>1123.8820000000001</v>
      </c>
      <c r="EC15" s="4">
        <v>30.32676</v>
      </c>
      <c r="ED15" s="3">
        <v>42.671259999999997</v>
      </c>
      <c r="EE15" s="3">
        <v>1371.614</v>
      </c>
      <c r="EF15" s="4">
        <v>31.524930000000001</v>
      </c>
      <c r="EG15" s="3">
        <v>44.730699999999999</v>
      </c>
      <c r="EH15" s="3">
        <v>1463.037</v>
      </c>
      <c r="EI15" s="4">
        <v>32.078389999999999</v>
      </c>
      <c r="EJ15" s="3">
        <v>50.005920000000003</v>
      </c>
      <c r="EK15" s="3">
        <v>1559.646</v>
      </c>
      <c r="EL15" s="4">
        <v>30.612310000000001</v>
      </c>
      <c r="EM15" s="3">
        <v>56.869349999999997</v>
      </c>
      <c r="EN15" s="3">
        <v>1734.019</v>
      </c>
      <c r="EO15" s="4">
        <v>29.920590000000001</v>
      </c>
      <c r="EP15" s="3">
        <v>65.742360000000005</v>
      </c>
      <c r="EQ15" s="3">
        <v>1992.3440000000001</v>
      </c>
      <c r="ER15" s="4">
        <v>29.737179999999999</v>
      </c>
      <c r="ES15" s="3">
        <v>75.651759999999996</v>
      </c>
      <c r="ET15" s="3">
        <v>2301.4380000000001</v>
      </c>
      <c r="EU15" s="4">
        <v>29.827220000000001</v>
      </c>
      <c r="EV15" s="3">
        <v>101.98090000000001</v>
      </c>
      <c r="EW15" s="3">
        <v>2797.395</v>
      </c>
      <c r="EX15" s="4">
        <v>26.9207</v>
      </c>
      <c r="EY15" s="3">
        <v>111.2906</v>
      </c>
      <c r="EZ15" s="3">
        <v>3194.7849999999999</v>
      </c>
      <c r="FA15" s="4">
        <v>28.153649999999999</v>
      </c>
      <c r="FB15" s="3">
        <v>123.92270000000001</v>
      </c>
      <c r="FC15" s="3">
        <v>3496.2330000000002</v>
      </c>
      <c r="FD15" s="4">
        <v>27.680440000000001</v>
      </c>
      <c r="FE15" s="3">
        <v>170.25129999999999</v>
      </c>
      <c r="FF15" s="3">
        <v>4379.3590000000004</v>
      </c>
      <c r="FG15" s="4">
        <v>25.23265</v>
      </c>
      <c r="FH15" s="3">
        <v>168.4462</v>
      </c>
      <c r="FI15" s="3">
        <v>5448.1620000000003</v>
      </c>
      <c r="FJ15" s="4">
        <v>31.713190000000001</v>
      </c>
      <c r="FK15" s="60">
        <v>304</v>
      </c>
      <c r="FL15" s="60">
        <v>9742.3693723032866</v>
      </c>
      <c r="FM15" s="62">
        <v>32.047267672050282</v>
      </c>
      <c r="FN15" s="60">
        <v>157</v>
      </c>
      <c r="FO15" s="60">
        <v>10515.209096726334</v>
      </c>
      <c r="FP15" s="62">
        <v>66.975854119276008</v>
      </c>
      <c r="FQ15" s="60">
        <v>193</v>
      </c>
      <c r="FR15" s="60">
        <v>11686.427139844131</v>
      </c>
      <c r="FS15" s="62">
        <v>60.55143595774161</v>
      </c>
      <c r="FT15" s="60">
        <v>235</v>
      </c>
      <c r="FU15" s="60">
        <v>13134.788100571443</v>
      </c>
      <c r="FV15" s="62">
        <v>55.89271532158061</v>
      </c>
      <c r="FW15" s="60">
        <v>239</v>
      </c>
      <c r="FX15" s="60">
        <v>14976.406289430433</v>
      </c>
      <c r="FY15" s="62">
        <v>62.662787821884656</v>
      </c>
      <c r="FZ15" s="60">
        <v>449</v>
      </c>
      <c r="GA15" s="60">
        <v>17189.441481483249</v>
      </c>
      <c r="GB15" s="62">
        <v>38.283834034483853</v>
      </c>
      <c r="GC15" s="60">
        <v>392</v>
      </c>
      <c r="GD15" s="60">
        <v>19452.453117237699</v>
      </c>
      <c r="GE15" s="62">
        <v>49.623604890912496</v>
      </c>
      <c r="GF15" s="60">
        <v>470</v>
      </c>
      <c r="GG15" s="60">
        <v>21756.679787281158</v>
      </c>
      <c r="GH15" s="62">
        <v>46.290808058045016</v>
      </c>
      <c r="GI15" s="60">
        <v>419</v>
      </c>
      <c r="GJ15" s="60">
        <v>25278.350742643059</v>
      </c>
      <c r="GK15" s="62">
        <v>60.330192703205391</v>
      </c>
      <c r="GL15" s="60">
        <v>819</v>
      </c>
      <c r="GM15" s="60">
        <v>29526.647130186408</v>
      </c>
      <c r="GN15" s="62">
        <v>36.052072198029805</v>
      </c>
      <c r="GO15" s="60">
        <v>409</v>
      </c>
      <c r="GP15" s="60">
        <v>33367.400371561765</v>
      </c>
      <c r="GQ15" s="62">
        <v>81.582885994038548</v>
      </c>
      <c r="GR15" s="60">
        <v>457</v>
      </c>
      <c r="GS15" s="60">
        <v>37148.940710845978</v>
      </c>
      <c r="GT15" s="62">
        <v>81.288710527015269</v>
      </c>
      <c r="GU15" s="60">
        <v>590</v>
      </c>
      <c r="GV15" s="60">
        <v>40940.315118371029</v>
      </c>
      <c r="GW15" s="62">
        <v>69.390364607408529</v>
      </c>
      <c r="GX15" s="60">
        <v>716</v>
      </c>
      <c r="GY15" s="60">
        <v>44921.075693993436</v>
      </c>
      <c r="GZ15" s="62">
        <v>62.738932533510386</v>
      </c>
      <c r="HA15" s="60">
        <v>1346</v>
      </c>
      <c r="HB15" s="60">
        <v>48094.233940953614</v>
      </c>
      <c r="HC15" s="62">
        <v>35.731228782283516</v>
      </c>
      <c r="HD15" s="60">
        <v>889</v>
      </c>
      <c r="HE15" s="60">
        <v>50784.829996483655</v>
      </c>
      <c r="HF15" s="62">
        <v>57.125793021916373</v>
      </c>
      <c r="HG15" s="60">
        <v>804</v>
      </c>
      <c r="HH15" s="60">
        <v>54524.717019434414</v>
      </c>
      <c r="HI15" s="62">
        <v>67.816812213226882</v>
      </c>
      <c r="HJ15" s="60">
        <v>783</v>
      </c>
      <c r="HK15" s="60">
        <v>57631.995737960809</v>
      </c>
      <c r="HL15" s="62">
        <v>73.604081402248795</v>
      </c>
      <c r="HM15" s="60">
        <v>1925</v>
      </c>
      <c r="HN15" s="60">
        <v>61131.556509216745</v>
      </c>
      <c r="HO15" s="62">
        <v>31.756652732060648</v>
      </c>
      <c r="HP15" s="60">
        <v>788</v>
      </c>
      <c r="HQ15" s="60">
        <v>66971.695548632575</v>
      </c>
      <c r="HR15" s="62">
        <v>84.989461356132708</v>
      </c>
      <c r="HS15" s="60">
        <v>1843</v>
      </c>
      <c r="HT15" s="60">
        <v>70545.762910405421</v>
      </c>
      <c r="HU15" s="62">
        <v>38.277679278570496</v>
      </c>
      <c r="HV15" s="60">
        <v>1713</v>
      </c>
      <c r="HW15" s="60">
        <v>71695.391593969078</v>
      </c>
      <c r="HX15" s="62">
        <v>41.853702039678389</v>
      </c>
      <c r="HY15" s="60">
        <v>1751</v>
      </c>
      <c r="HZ15" s="60">
        <v>72287.260615025967</v>
      </c>
      <c r="IA15" s="62">
        <v>41.283415542561947</v>
      </c>
      <c r="IB15" s="60">
        <v>1715</v>
      </c>
      <c r="IC15" s="60">
        <v>72954.629702071077</v>
      </c>
      <c r="ID15" s="62">
        <v>42.539142683423371</v>
      </c>
      <c r="IE15" s="60">
        <v>1640</v>
      </c>
      <c r="IF15" s="60">
        <v>73585.406203447768</v>
      </c>
      <c r="IG15" s="62">
        <v>44.869150124053519</v>
      </c>
      <c r="IH15" s="60">
        <v>1694</v>
      </c>
      <c r="II15" s="60">
        <v>75221.810513411896</v>
      </c>
      <c r="IJ15" s="62">
        <v>44.404846820195921</v>
      </c>
      <c r="IK15" s="60">
        <v>1722</v>
      </c>
      <c r="IL15" s="60">
        <v>78418.131831589824</v>
      </c>
      <c r="IM15" s="62">
        <v>45.538984803478414</v>
      </c>
      <c r="IN15" s="60">
        <v>1689</v>
      </c>
      <c r="IO15" s="60">
        <v>81681.130278100958</v>
      </c>
      <c r="IP15" s="62">
        <v>48.360645516933666</v>
      </c>
      <c r="IQ15" s="60">
        <v>1338</v>
      </c>
      <c r="IR15" s="60">
        <v>86075.717364245647</v>
      </c>
      <c r="IS15" s="62">
        <v>64.331627327537859</v>
      </c>
      <c r="IT15" s="60">
        <v>1437</v>
      </c>
      <c r="IU15" s="60">
        <v>94440.169437853212</v>
      </c>
      <c r="IV15" s="62">
        <v>65.720368432744053</v>
      </c>
      <c r="IW15" s="60">
        <v>1189</v>
      </c>
      <c r="IX15" s="60">
        <v>103439.6977235556</v>
      </c>
      <c r="IY15" s="62">
        <v>86.997222643865101</v>
      </c>
      <c r="IZ15" s="60">
        <v>1532</v>
      </c>
      <c r="JA15" s="60">
        <v>108387.89123864149</v>
      </c>
      <c r="JB15" s="62">
        <v>70.749276265431774</v>
      </c>
      <c r="JC15" s="60">
        <v>1575</v>
      </c>
      <c r="JD15" s="60">
        <v>113497.30846731093</v>
      </c>
      <c r="JE15" s="62">
        <v>72.061783153848211</v>
      </c>
      <c r="JF15" s="60">
        <v>1764</v>
      </c>
      <c r="JG15" s="60">
        <v>123789.24134640442</v>
      </c>
      <c r="JH15" s="62">
        <v>70.175306885716793</v>
      </c>
      <c r="JI15" s="60">
        <v>1683</v>
      </c>
      <c r="JJ15" s="60">
        <v>139100.14673866221</v>
      </c>
      <c r="JK15" s="62">
        <v>82.650116897600839</v>
      </c>
      <c r="JL15" s="60">
        <v>2084</v>
      </c>
      <c r="JM15" s="60">
        <v>157106.11804082411</v>
      </c>
      <c r="JN15" s="62">
        <v>75.386812879474135</v>
      </c>
      <c r="JO15" s="60">
        <v>1969</v>
      </c>
      <c r="JP15" s="60">
        <v>175091.25406081168</v>
      </c>
      <c r="JQ15" s="62">
        <v>88.923948227938894</v>
      </c>
      <c r="JR15" s="60">
        <v>2034</v>
      </c>
      <c r="JS15" s="60">
        <v>188421.25762078245</v>
      </c>
      <c r="JT15" s="62">
        <v>92.635819872557747</v>
      </c>
      <c r="JU15" s="60">
        <v>1833</v>
      </c>
      <c r="JV15" s="60">
        <v>186246.19037610199</v>
      </c>
      <c r="JW15" s="62">
        <v>101.60730516972285</v>
      </c>
      <c r="JX15" s="60">
        <v>1582</v>
      </c>
      <c r="JY15" s="60">
        <v>180212.41939584663</v>
      </c>
      <c r="JZ15" s="62">
        <v>113.91429797461861</v>
      </c>
      <c r="KA15" s="60">
        <v>1153</v>
      </c>
      <c r="KB15" s="60">
        <v>187875.42327770244</v>
      </c>
      <c r="KC15" s="62">
        <v>162.94485973781653</v>
      </c>
      <c r="KD15" s="60">
        <v>1344</v>
      </c>
      <c r="KE15" s="60">
        <v>195954.10088801984</v>
      </c>
      <c r="KF15" s="62">
        <v>145.7991822083481</v>
      </c>
      <c r="KG15" s="60">
        <v>1396</v>
      </c>
      <c r="KH15" s="60">
        <v>198894.1861474317</v>
      </c>
      <c r="KI15" s="62">
        <v>142.47434537781641</v>
      </c>
      <c r="KJ15" s="60">
        <v>603</v>
      </c>
      <c r="KK15" s="60">
        <v>199570.11151257786</v>
      </c>
      <c r="KL15" s="62">
        <v>330.96204230941601</v>
      </c>
      <c r="KM15" s="60">
        <v>622</v>
      </c>
      <c r="KN15" s="60">
        <v>199369.35828051288</v>
      </c>
      <c r="KO15" s="62">
        <v>320.52951492043871</v>
      </c>
    </row>
    <row r="16" spans="1:301" ht="15" customHeight="1">
      <c r="A16" s="166">
        <v>2</v>
      </c>
      <c r="B16" s="171">
        <v>46.627960000000002</v>
      </c>
      <c r="C16" s="3">
        <v>2856.8159999999998</v>
      </c>
      <c r="D16" s="4">
        <v>59.768680000000003</v>
      </c>
      <c r="E16" s="3">
        <v>50.488399999999999</v>
      </c>
      <c r="F16" s="3">
        <v>3233.0749999999998</v>
      </c>
      <c r="G16" s="4">
        <v>62.301749999999998</v>
      </c>
      <c r="H16" s="3">
        <v>52.712510000000002</v>
      </c>
      <c r="I16" s="3">
        <v>3258.931</v>
      </c>
      <c r="J16" s="4">
        <v>60.249690000000001</v>
      </c>
      <c r="K16" s="3">
        <v>65.220380000000006</v>
      </c>
      <c r="L16" s="3">
        <v>3637.22</v>
      </c>
      <c r="M16" s="4">
        <v>54.394629999999999</v>
      </c>
      <c r="N16" s="3">
        <v>92.005160000000004</v>
      </c>
      <c r="O16" s="3">
        <v>4569.6670000000004</v>
      </c>
      <c r="P16" s="4">
        <v>48.20581</v>
      </c>
      <c r="Q16" s="3">
        <v>110.8467</v>
      </c>
      <c r="R16" s="3">
        <v>5562.5720000000001</v>
      </c>
      <c r="S16" s="4">
        <v>48.824260000000002</v>
      </c>
      <c r="T16" s="3">
        <v>129.1103</v>
      </c>
      <c r="U16" s="3">
        <v>6350.9409999999998</v>
      </c>
      <c r="V16" s="4">
        <v>47.896650000000001</v>
      </c>
      <c r="W16" s="3">
        <v>137.3622</v>
      </c>
      <c r="X16" s="3">
        <v>6738.8860000000004</v>
      </c>
      <c r="Y16" s="4">
        <v>47.772500000000001</v>
      </c>
      <c r="Z16" s="3">
        <v>152.23320000000001</v>
      </c>
      <c r="AA16" s="3">
        <v>7478.5709999999999</v>
      </c>
      <c r="AB16" s="4">
        <v>47.808799999999998</v>
      </c>
      <c r="AC16" s="3">
        <v>153.97389999999999</v>
      </c>
      <c r="AD16" s="3">
        <v>9138.0529999999999</v>
      </c>
      <c r="AE16" s="4">
        <v>57.681530000000002</v>
      </c>
      <c r="AF16" s="3">
        <v>156.43199999999999</v>
      </c>
      <c r="AG16" s="3">
        <v>9501.2250000000004</v>
      </c>
      <c r="AH16" s="4">
        <v>58.979509999999998</v>
      </c>
      <c r="AI16" s="3">
        <v>108.4422</v>
      </c>
      <c r="AJ16" s="3">
        <v>9636.1740000000009</v>
      </c>
      <c r="AK16" s="4">
        <v>86.158709999999999</v>
      </c>
      <c r="AL16" s="3">
        <v>89.646839999999997</v>
      </c>
      <c r="AM16" s="3">
        <v>9490.7459999999992</v>
      </c>
      <c r="AN16" s="4">
        <v>102.5861</v>
      </c>
      <c r="AO16" s="3">
        <v>91.227040000000002</v>
      </c>
      <c r="AP16" s="3">
        <v>9913.1200000000008</v>
      </c>
      <c r="AQ16" s="4">
        <v>105.5294</v>
      </c>
      <c r="AR16" s="3">
        <v>115.986</v>
      </c>
      <c r="AS16" s="3">
        <v>10385.709999999999</v>
      </c>
      <c r="AT16" s="4">
        <v>86.88082</v>
      </c>
      <c r="AU16" s="3">
        <v>104.1854</v>
      </c>
      <c r="AV16" s="3">
        <v>11008.8</v>
      </c>
      <c r="AW16" s="4">
        <v>102.6262</v>
      </c>
      <c r="AX16" s="3">
        <v>95.752970000000005</v>
      </c>
      <c r="AY16" s="3">
        <v>11381.91</v>
      </c>
      <c r="AZ16" s="4">
        <v>115.2957</v>
      </c>
      <c r="BA16" s="3">
        <v>93.753990000000002</v>
      </c>
      <c r="BB16" s="3">
        <v>11314.68</v>
      </c>
      <c r="BC16" s="4">
        <v>117.078</v>
      </c>
      <c r="BD16" s="3">
        <v>77.380359999999996</v>
      </c>
      <c r="BE16" s="3">
        <v>11599.98</v>
      </c>
      <c r="BF16" s="4">
        <v>145.5635</v>
      </c>
      <c r="BG16" s="3">
        <v>245.5128</v>
      </c>
      <c r="BH16" s="3">
        <v>25203.759999999998</v>
      </c>
      <c r="BI16" s="4">
        <v>100.1297</v>
      </c>
      <c r="BJ16" s="3">
        <v>307.0204</v>
      </c>
      <c r="BK16" s="3">
        <v>31970.22</v>
      </c>
      <c r="BL16" s="4">
        <v>101.54</v>
      </c>
      <c r="BM16" s="3">
        <v>285.98669999999998</v>
      </c>
      <c r="BN16" s="3">
        <v>37105.839999999997</v>
      </c>
      <c r="BO16" s="4">
        <v>126.387</v>
      </c>
      <c r="BP16" s="3">
        <v>369.75229999999999</v>
      </c>
      <c r="BQ16" s="3">
        <v>46379.6</v>
      </c>
      <c r="BR16" s="4">
        <v>122.0703</v>
      </c>
      <c r="BS16" s="3">
        <v>295.97149999999999</v>
      </c>
      <c r="BT16" s="3">
        <v>47911.34</v>
      </c>
      <c r="BU16" s="4">
        <v>157.53020000000001</v>
      </c>
      <c r="BV16" s="3">
        <v>321.50220000000002</v>
      </c>
      <c r="BW16" s="3">
        <v>44693.86</v>
      </c>
      <c r="BX16" s="4">
        <v>135.50149999999999</v>
      </c>
      <c r="BY16" s="3">
        <v>297.54169999999999</v>
      </c>
      <c r="BZ16" s="3">
        <v>43154.2</v>
      </c>
      <c r="CA16" s="4">
        <v>141.46530000000001</v>
      </c>
      <c r="CB16" s="3">
        <v>319.62920000000003</v>
      </c>
      <c r="CC16" s="3">
        <v>41798.080000000002</v>
      </c>
      <c r="CD16" s="4">
        <v>127.5607</v>
      </c>
      <c r="CE16" s="3">
        <v>329.95780000000002</v>
      </c>
      <c r="CF16" s="3">
        <v>37476.769999999997</v>
      </c>
      <c r="CG16" s="4">
        <v>110.73390000000001</v>
      </c>
      <c r="CH16" s="3">
        <v>366.45909999999998</v>
      </c>
      <c r="CI16" s="3">
        <v>39793</v>
      </c>
      <c r="CJ16" s="4">
        <v>105.8805</v>
      </c>
      <c r="CK16" s="3">
        <v>560.16139999999996</v>
      </c>
      <c r="CL16" s="3">
        <v>50960.55</v>
      </c>
      <c r="CM16" s="4">
        <v>88.823939999999993</v>
      </c>
      <c r="CN16" s="3">
        <v>1504.702</v>
      </c>
      <c r="CO16" s="3">
        <v>59304.02</v>
      </c>
      <c r="CP16" s="4">
        <v>38.492319999999999</v>
      </c>
      <c r="CQ16" s="3">
        <v>1634.4839999999999</v>
      </c>
      <c r="CR16" s="3">
        <v>66833.14</v>
      </c>
      <c r="CS16" s="4">
        <v>39.920490000000001</v>
      </c>
      <c r="CT16" s="3">
        <v>552.21450000000004</v>
      </c>
      <c r="CU16" s="3">
        <v>53876.6</v>
      </c>
      <c r="CV16" s="4">
        <v>95.578500000000005</v>
      </c>
      <c r="CW16" s="3">
        <v>1662.8879999999999</v>
      </c>
      <c r="CX16" s="3">
        <v>68038.100000000006</v>
      </c>
      <c r="CY16" s="4">
        <v>40.080860000000001</v>
      </c>
      <c r="CZ16" s="3">
        <v>1301.0609999999999</v>
      </c>
      <c r="DA16" s="3">
        <v>77031.03</v>
      </c>
      <c r="DB16" s="4">
        <v>57.950389999999999</v>
      </c>
      <c r="DC16" s="3">
        <v>733.14210000000003</v>
      </c>
      <c r="DD16" s="3">
        <v>91220.43</v>
      </c>
      <c r="DE16" s="4">
        <v>121.6966</v>
      </c>
      <c r="DF16" s="3">
        <v>681.28340000000003</v>
      </c>
      <c r="DG16" s="3">
        <v>96366.55</v>
      </c>
      <c r="DH16" s="4">
        <v>138.3672</v>
      </c>
      <c r="DI16" s="3">
        <v>1074.838</v>
      </c>
      <c r="DJ16" s="3">
        <v>125487.9</v>
      </c>
      <c r="DK16" s="4">
        <v>114.3486</v>
      </c>
      <c r="DL16" s="3">
        <v>4662.88</v>
      </c>
      <c r="DM16" s="3">
        <v>171011.8</v>
      </c>
      <c r="DN16" s="4">
        <v>35.996879999999997</v>
      </c>
      <c r="DO16" s="3">
        <v>8091.951</v>
      </c>
      <c r="DP16" s="3">
        <v>260216.7</v>
      </c>
      <c r="DQ16" s="4">
        <v>31.57133</v>
      </c>
      <c r="DR16" s="3">
        <v>12783.33</v>
      </c>
      <c r="DS16" s="3">
        <v>418059.5</v>
      </c>
      <c r="DT16" s="4">
        <v>32.099739999999997</v>
      </c>
      <c r="DU16" s="3">
        <v>25.572150000000001</v>
      </c>
      <c r="DV16" s="3">
        <v>734.37990000000002</v>
      </c>
      <c r="DW16" s="4">
        <v>28.15558</v>
      </c>
      <c r="DX16" s="3">
        <v>27.91799</v>
      </c>
      <c r="DY16" s="3">
        <v>871.66030000000001</v>
      </c>
      <c r="DZ16" s="4">
        <v>30.60586</v>
      </c>
      <c r="EA16" s="3">
        <v>37.670549999999999</v>
      </c>
      <c r="EB16" s="3">
        <v>1134.973</v>
      </c>
      <c r="EC16" s="4">
        <v>29.489519999999999</v>
      </c>
      <c r="ED16" s="3">
        <v>44.657769999999999</v>
      </c>
      <c r="EE16" s="3">
        <v>1385.164</v>
      </c>
      <c r="EF16" s="4">
        <v>30.42</v>
      </c>
      <c r="EG16" s="3">
        <v>46.655079999999998</v>
      </c>
      <c r="EH16" s="3">
        <v>1477.499</v>
      </c>
      <c r="EI16" s="4">
        <v>31.059090000000001</v>
      </c>
      <c r="EJ16" s="3">
        <v>52.463369999999998</v>
      </c>
      <c r="EK16" s="3">
        <v>1575.038</v>
      </c>
      <c r="EL16" s="4">
        <v>29.466170000000002</v>
      </c>
      <c r="EM16" s="3">
        <v>60.093510000000002</v>
      </c>
      <c r="EN16" s="3">
        <v>1751.116</v>
      </c>
      <c r="EO16" s="4">
        <v>28.594280000000001</v>
      </c>
      <c r="EP16" s="3">
        <v>69.526719999999997</v>
      </c>
      <c r="EQ16" s="3">
        <v>2011.9839999999999</v>
      </c>
      <c r="ER16" s="4">
        <v>28.395579999999999</v>
      </c>
      <c r="ES16" s="3">
        <v>80.031970000000001</v>
      </c>
      <c r="ET16" s="3">
        <v>2324.127</v>
      </c>
      <c r="EU16" s="4">
        <v>28.472529999999999</v>
      </c>
      <c r="EV16" s="3">
        <v>107.1801</v>
      </c>
      <c r="EW16" s="3">
        <v>2824.8719999999998</v>
      </c>
      <c r="EX16" s="4">
        <v>25.866240000000001</v>
      </c>
      <c r="EY16" s="3">
        <v>117.2997</v>
      </c>
      <c r="EZ16" s="3">
        <v>3226.2190000000001</v>
      </c>
      <c r="FA16" s="4">
        <v>26.97401</v>
      </c>
      <c r="FB16" s="3">
        <v>131.0136</v>
      </c>
      <c r="FC16" s="3">
        <v>3530.6080000000002</v>
      </c>
      <c r="FD16" s="4">
        <v>26.439530000000001</v>
      </c>
      <c r="FE16" s="3">
        <v>177.6497</v>
      </c>
      <c r="FF16" s="3">
        <v>4422.2709999999997</v>
      </c>
      <c r="FG16" s="4">
        <v>24.418569999999999</v>
      </c>
      <c r="FH16" s="3">
        <v>180.0975</v>
      </c>
      <c r="FI16" s="3">
        <v>5501.9769999999999</v>
      </c>
      <c r="FJ16" s="4">
        <v>29.95431</v>
      </c>
      <c r="FK16" s="60">
        <v>351</v>
      </c>
      <c r="FL16" s="60">
        <v>9838.2986881916368</v>
      </c>
      <c r="FM16" s="62">
        <v>28.029340991998964</v>
      </c>
      <c r="FN16" s="60">
        <v>311</v>
      </c>
      <c r="FO16" s="60">
        <v>10620.099149211441</v>
      </c>
      <c r="FP16" s="62">
        <v>34.148228775599485</v>
      </c>
      <c r="FQ16" s="60">
        <v>385</v>
      </c>
      <c r="FR16" s="60">
        <v>11802.696723341009</v>
      </c>
      <c r="FS16" s="62">
        <v>30.65635512556106</v>
      </c>
      <c r="FT16" s="60">
        <v>446</v>
      </c>
      <c r="FU16" s="60">
        <v>13265.266015871788</v>
      </c>
      <c r="FV16" s="62">
        <v>29.742748914510734</v>
      </c>
      <c r="FW16" s="60">
        <v>481</v>
      </c>
      <c r="FX16" s="60">
        <v>15125.524159788025</v>
      </c>
      <c r="FY16" s="62">
        <v>31.445996174195479</v>
      </c>
      <c r="FZ16" s="60">
        <v>670</v>
      </c>
      <c r="GA16" s="60">
        <v>17359.15261591005</v>
      </c>
      <c r="GB16" s="62">
        <v>25.909183008820971</v>
      </c>
      <c r="GC16" s="60">
        <v>716</v>
      </c>
      <c r="GD16" s="60">
        <v>19645.109452806006</v>
      </c>
      <c r="GE16" s="62">
        <v>27.437303705036321</v>
      </c>
      <c r="GF16" s="60">
        <v>852</v>
      </c>
      <c r="GG16" s="60">
        <v>21971.706345448147</v>
      </c>
      <c r="GH16" s="62">
        <v>25.788387729399233</v>
      </c>
      <c r="GI16" s="60">
        <v>836</v>
      </c>
      <c r="GJ16" s="60">
        <v>25529.82434475785</v>
      </c>
      <c r="GK16" s="62">
        <v>30.538067398035704</v>
      </c>
      <c r="GL16" s="60">
        <v>1165</v>
      </c>
      <c r="GM16" s="60">
        <v>29817.141147408394</v>
      </c>
      <c r="GN16" s="62">
        <v>25.594112572882743</v>
      </c>
      <c r="GO16" s="60">
        <v>804</v>
      </c>
      <c r="GP16" s="60">
        <v>33701.666233722259</v>
      </c>
      <c r="GQ16" s="62">
        <v>41.917495315574946</v>
      </c>
      <c r="GR16" s="60">
        <v>898</v>
      </c>
      <c r="GS16" s="60">
        <v>37521.07116925827</v>
      </c>
      <c r="GT16" s="62">
        <v>41.782930032581589</v>
      </c>
      <c r="GU16" s="60">
        <v>1166</v>
      </c>
      <c r="GV16" s="60">
        <v>41349.045347630454</v>
      </c>
      <c r="GW16" s="62">
        <v>35.462303042564713</v>
      </c>
      <c r="GX16" s="60">
        <v>1423</v>
      </c>
      <c r="GY16" s="60">
        <v>45368.422815094644</v>
      </c>
      <c r="GZ16" s="62">
        <v>31.882236693671569</v>
      </c>
      <c r="HA16" s="60">
        <v>1984</v>
      </c>
      <c r="HB16" s="60">
        <v>48569.841077290417</v>
      </c>
      <c r="HC16" s="62">
        <v>24.480766672021378</v>
      </c>
      <c r="HD16" s="60">
        <v>1634</v>
      </c>
      <c r="HE16" s="60">
        <v>51290.062313316412</v>
      </c>
      <c r="HF16" s="62">
        <v>31.38926702161347</v>
      </c>
      <c r="HG16" s="60">
        <v>1495</v>
      </c>
      <c r="HH16" s="60">
        <v>55069.307957253666</v>
      </c>
      <c r="HI16" s="62">
        <v>36.835657496490747</v>
      </c>
      <c r="HJ16" s="60">
        <v>1469</v>
      </c>
      <c r="HK16" s="60">
        <v>58208.554050059793</v>
      </c>
      <c r="HL16" s="62">
        <v>39.624611334281681</v>
      </c>
      <c r="HM16" s="60">
        <v>2243</v>
      </c>
      <c r="HN16" s="60">
        <v>61694.173685218142</v>
      </c>
      <c r="HO16" s="62">
        <v>27.505204496307687</v>
      </c>
      <c r="HP16" s="60">
        <v>1445</v>
      </c>
      <c r="HQ16" s="60">
        <v>67643.661413645983</v>
      </c>
      <c r="HR16" s="62">
        <v>46.812222431588914</v>
      </c>
      <c r="HS16" s="60">
        <v>2011</v>
      </c>
      <c r="HT16" s="60">
        <v>71246.085167493002</v>
      </c>
      <c r="HU16" s="62">
        <v>35.428187552209351</v>
      </c>
      <c r="HV16" s="60">
        <v>1826</v>
      </c>
      <c r="HW16" s="60">
        <v>72358.549301936117</v>
      </c>
      <c r="HX16" s="62">
        <v>39.626806846624376</v>
      </c>
      <c r="HY16" s="60">
        <v>1751</v>
      </c>
      <c r="HZ16" s="60">
        <v>72982.843872877798</v>
      </c>
      <c r="IA16" s="62">
        <v>41.680664690392803</v>
      </c>
      <c r="IB16" s="60">
        <v>1715</v>
      </c>
      <c r="IC16" s="60">
        <v>73744.698673433682</v>
      </c>
      <c r="ID16" s="62">
        <v>42.99982429937824</v>
      </c>
      <c r="IE16" s="60">
        <v>1640</v>
      </c>
      <c r="IF16" s="60">
        <v>74339.879456838898</v>
      </c>
      <c r="IG16" s="62">
        <v>45.329194790755423</v>
      </c>
      <c r="IH16" s="60">
        <v>1694</v>
      </c>
      <c r="II16" s="60">
        <v>75986.288958139994</v>
      </c>
      <c r="IJ16" s="62">
        <v>44.856132797012982</v>
      </c>
      <c r="IK16" s="60">
        <v>1722</v>
      </c>
      <c r="IL16" s="60">
        <v>79179.036632471456</v>
      </c>
      <c r="IM16" s="62">
        <v>45.980857510146024</v>
      </c>
      <c r="IN16" s="60">
        <v>1689</v>
      </c>
      <c r="IO16" s="60">
        <v>82522.851152749499</v>
      </c>
      <c r="IP16" s="62">
        <v>48.859000090437831</v>
      </c>
      <c r="IQ16" s="60">
        <v>2023</v>
      </c>
      <c r="IR16" s="60">
        <v>86935.345421993741</v>
      </c>
      <c r="IS16" s="62">
        <v>42.973477717248514</v>
      </c>
      <c r="IT16" s="60">
        <v>2108</v>
      </c>
      <c r="IU16" s="60">
        <v>95385.2097134137</v>
      </c>
      <c r="IV16" s="62">
        <v>45.249150717938186</v>
      </c>
      <c r="IW16" s="60">
        <v>1948</v>
      </c>
      <c r="IX16" s="60">
        <v>104479.29232731341</v>
      </c>
      <c r="IY16" s="62">
        <v>53.634133638251235</v>
      </c>
      <c r="IZ16" s="60">
        <v>2141</v>
      </c>
      <c r="JA16" s="60">
        <v>109474.107086156</v>
      </c>
      <c r="JB16" s="62">
        <v>51.132231240614665</v>
      </c>
      <c r="JC16" s="60">
        <v>2220</v>
      </c>
      <c r="JD16" s="60">
        <v>114634.45686418061</v>
      </c>
      <c r="JE16" s="62">
        <v>51.63714273161289</v>
      </c>
      <c r="JF16" s="60">
        <v>2198</v>
      </c>
      <c r="JG16" s="60">
        <v>125031.12710731229</v>
      </c>
      <c r="JH16" s="62">
        <v>56.884043269932796</v>
      </c>
      <c r="JI16" s="60">
        <v>2227</v>
      </c>
      <c r="JJ16" s="60">
        <v>140500.59695329962</v>
      </c>
      <c r="JK16" s="62">
        <v>63.08962593322839</v>
      </c>
      <c r="JL16" s="60">
        <v>2463</v>
      </c>
      <c r="JM16" s="60">
        <v>158656.85249034493</v>
      </c>
      <c r="JN16" s="62">
        <v>64.416099265263881</v>
      </c>
      <c r="JO16" s="60">
        <v>2365</v>
      </c>
      <c r="JP16" s="60">
        <v>176854.16631151471</v>
      </c>
      <c r="JQ16" s="62">
        <v>74.779774338906847</v>
      </c>
      <c r="JR16" s="60">
        <v>2236</v>
      </c>
      <c r="JS16" s="60">
        <v>190321.32296474118</v>
      </c>
      <c r="JT16" s="62">
        <v>85.116870735572974</v>
      </c>
      <c r="JU16" s="60">
        <v>1981</v>
      </c>
      <c r="JV16" s="60">
        <v>188126.24396899121</v>
      </c>
      <c r="JW16" s="62">
        <v>94.965292260974863</v>
      </c>
      <c r="JX16" s="60">
        <v>1718</v>
      </c>
      <c r="JY16" s="60">
        <v>182033.90721305608</v>
      </c>
      <c r="JZ16" s="62">
        <v>105.95687265020726</v>
      </c>
      <c r="KA16" s="60">
        <v>1359</v>
      </c>
      <c r="KB16" s="60">
        <v>189778.65972978683</v>
      </c>
      <c r="KC16" s="62">
        <v>139.64581289903373</v>
      </c>
      <c r="KD16" s="60">
        <v>1468</v>
      </c>
      <c r="KE16" s="60">
        <v>197938.34872023773</v>
      </c>
      <c r="KF16" s="62">
        <v>134.83538741160609</v>
      </c>
      <c r="KG16" s="60">
        <v>1546</v>
      </c>
      <c r="KH16" s="60">
        <v>200907.28092016303</v>
      </c>
      <c r="KI16" s="62">
        <v>129.95296307901879</v>
      </c>
      <c r="KJ16" s="60">
        <v>1179</v>
      </c>
      <c r="KK16" s="60">
        <v>201597.40912401417</v>
      </c>
      <c r="KL16" s="62">
        <v>170.99016889229361</v>
      </c>
      <c r="KM16" s="60">
        <v>1213</v>
      </c>
      <c r="KN16" s="60">
        <v>201394.30979589353</v>
      </c>
      <c r="KO16" s="62">
        <v>166.02993387954947</v>
      </c>
    </row>
    <row r="17" spans="1:301" ht="15" customHeight="1">
      <c r="A17" s="166">
        <v>3</v>
      </c>
      <c r="B17" s="171">
        <v>50.208950000000002</v>
      </c>
      <c r="C17" s="3">
        <v>2885.7689999999998</v>
      </c>
      <c r="D17" s="4">
        <v>56.068150000000003</v>
      </c>
      <c r="E17" s="3">
        <v>54.894019999999998</v>
      </c>
      <c r="F17" s="3">
        <v>3265.8620000000001</v>
      </c>
      <c r="G17" s="4">
        <v>57.882460000000002</v>
      </c>
      <c r="H17" s="3">
        <v>56.847329999999999</v>
      </c>
      <c r="I17" s="3">
        <v>3291.9630000000002</v>
      </c>
      <c r="J17" s="4">
        <v>56.433399999999999</v>
      </c>
      <c r="K17" s="3">
        <v>68.769329999999997</v>
      </c>
      <c r="L17" s="3">
        <v>3674.0259999999998</v>
      </c>
      <c r="M17" s="4">
        <v>52.109290000000001</v>
      </c>
      <c r="N17" s="3">
        <v>94.729740000000007</v>
      </c>
      <c r="O17" s="3">
        <v>4615.8140000000003</v>
      </c>
      <c r="P17" s="4">
        <v>47.291840000000001</v>
      </c>
      <c r="Q17" s="3">
        <v>114.5277</v>
      </c>
      <c r="R17" s="3">
        <v>5618.7560000000003</v>
      </c>
      <c r="S17" s="4">
        <v>47.732030000000002</v>
      </c>
      <c r="T17" s="3">
        <v>133.1695</v>
      </c>
      <c r="U17" s="3">
        <v>6415.0619999999999</v>
      </c>
      <c r="V17" s="4">
        <v>46.905270000000002</v>
      </c>
      <c r="W17" s="3">
        <v>142.10419999999999</v>
      </c>
      <c r="X17" s="3">
        <v>6806.9179999999997</v>
      </c>
      <c r="Y17" s="4">
        <v>46.644269999999999</v>
      </c>
      <c r="Z17" s="3">
        <v>157.91210000000001</v>
      </c>
      <c r="AA17" s="3">
        <v>7554.0709999999999</v>
      </c>
      <c r="AB17" s="4">
        <v>46.554479999999998</v>
      </c>
      <c r="AC17" s="3">
        <v>159.9333</v>
      </c>
      <c r="AD17" s="3">
        <v>9230.6419999999998</v>
      </c>
      <c r="AE17" s="4">
        <v>56.094560000000001</v>
      </c>
      <c r="AF17" s="3">
        <v>162.06819999999999</v>
      </c>
      <c r="AG17" s="3">
        <v>9597.5329999999994</v>
      </c>
      <c r="AH17" s="4">
        <v>57.505159999999997</v>
      </c>
      <c r="AI17" s="3">
        <v>116.0352</v>
      </c>
      <c r="AJ17" s="3">
        <v>9734.3580000000002</v>
      </c>
      <c r="AK17" s="4">
        <v>81.340890000000002</v>
      </c>
      <c r="AL17" s="3">
        <v>97.400890000000004</v>
      </c>
      <c r="AM17" s="3">
        <v>9587.625</v>
      </c>
      <c r="AN17" s="4">
        <v>95.382779999999997</v>
      </c>
      <c r="AO17" s="3">
        <v>99.517679999999999</v>
      </c>
      <c r="AP17" s="3">
        <v>10014.33</v>
      </c>
      <c r="AQ17" s="4">
        <v>97.72533</v>
      </c>
      <c r="AR17" s="3">
        <v>125.00530000000001</v>
      </c>
      <c r="AS17" s="3">
        <v>10491.54</v>
      </c>
      <c r="AT17" s="4">
        <v>81.433400000000006</v>
      </c>
      <c r="AU17" s="3">
        <v>113.7848</v>
      </c>
      <c r="AV17" s="3">
        <v>11121.16</v>
      </c>
      <c r="AW17" s="4">
        <v>94.927040000000005</v>
      </c>
      <c r="AX17" s="3">
        <v>105.8288</v>
      </c>
      <c r="AY17" s="3">
        <v>11498.21</v>
      </c>
      <c r="AZ17" s="4">
        <v>105.38420000000001</v>
      </c>
      <c r="BA17" s="3">
        <v>103.1448</v>
      </c>
      <c r="BB17" s="3">
        <v>11430.32</v>
      </c>
      <c r="BC17" s="4">
        <v>107.5059</v>
      </c>
      <c r="BD17" s="3">
        <v>86.674369999999996</v>
      </c>
      <c r="BE17" s="3">
        <v>11718.72</v>
      </c>
      <c r="BF17" s="4">
        <v>131.28489999999999</v>
      </c>
      <c r="BG17" s="3">
        <v>281.73320000000001</v>
      </c>
      <c r="BH17" s="3">
        <v>25460.87</v>
      </c>
      <c r="BI17" s="4">
        <v>88.146680000000003</v>
      </c>
      <c r="BJ17" s="3">
        <v>358.68970000000002</v>
      </c>
      <c r="BK17" s="3">
        <v>32296.38</v>
      </c>
      <c r="BL17" s="4">
        <v>87.799589999999995</v>
      </c>
      <c r="BM17" s="3">
        <v>346.6069</v>
      </c>
      <c r="BN17" s="3">
        <v>37485.14</v>
      </c>
      <c r="BO17" s="4">
        <v>105.34820000000001</v>
      </c>
      <c r="BP17" s="3">
        <v>483.09640000000002</v>
      </c>
      <c r="BQ17" s="3">
        <v>46853.39</v>
      </c>
      <c r="BR17" s="4">
        <v>94.384379999999993</v>
      </c>
      <c r="BS17" s="3">
        <v>393.666</v>
      </c>
      <c r="BT17" s="3">
        <v>48401.77</v>
      </c>
      <c r="BU17" s="4">
        <v>119.64870000000001</v>
      </c>
      <c r="BV17" s="3">
        <v>455.88350000000003</v>
      </c>
      <c r="BW17" s="3">
        <v>45150.66</v>
      </c>
      <c r="BX17" s="4">
        <v>96.536019999999994</v>
      </c>
      <c r="BY17" s="3">
        <v>418.03590000000003</v>
      </c>
      <c r="BZ17" s="3">
        <v>43595.44</v>
      </c>
      <c r="CA17" s="4">
        <v>101.7188</v>
      </c>
      <c r="CB17" s="3">
        <v>468.4359</v>
      </c>
      <c r="CC17" s="3">
        <v>42224.98</v>
      </c>
      <c r="CD17" s="4">
        <v>87.927599999999998</v>
      </c>
      <c r="CE17" s="3">
        <v>472.18560000000002</v>
      </c>
      <c r="CF17" s="3">
        <v>37859.03</v>
      </c>
      <c r="CG17" s="4">
        <v>78.168559999999999</v>
      </c>
      <c r="CH17" s="3">
        <v>524.41200000000003</v>
      </c>
      <c r="CI17" s="3">
        <v>40198.68</v>
      </c>
      <c r="CJ17" s="4">
        <v>74.743409999999997</v>
      </c>
      <c r="CK17" s="3">
        <v>768.05</v>
      </c>
      <c r="CL17" s="3">
        <v>51479.07</v>
      </c>
      <c r="CM17" s="4">
        <v>65.440839999999994</v>
      </c>
      <c r="CN17" s="3">
        <v>1602.7840000000001</v>
      </c>
      <c r="CO17" s="3">
        <v>59899.38</v>
      </c>
      <c r="CP17" s="4">
        <v>36.499319999999997</v>
      </c>
      <c r="CQ17" s="3">
        <v>1737.06</v>
      </c>
      <c r="CR17" s="3">
        <v>67504.77</v>
      </c>
      <c r="CS17" s="4">
        <v>37.940370000000001</v>
      </c>
      <c r="CT17" s="3">
        <v>619.04139999999995</v>
      </c>
      <c r="CU17" s="3">
        <v>54426</v>
      </c>
      <c r="CV17" s="4">
        <v>86.129819999999995</v>
      </c>
      <c r="CW17" s="3">
        <v>1767.8440000000001</v>
      </c>
      <c r="CX17" s="3">
        <v>68721.84</v>
      </c>
      <c r="CY17" s="4">
        <v>38.079949999999997</v>
      </c>
      <c r="CZ17" s="3">
        <v>1405.402</v>
      </c>
      <c r="DA17" s="3">
        <v>77811.22</v>
      </c>
      <c r="DB17" s="4">
        <v>54.191119999999998</v>
      </c>
      <c r="DC17" s="3">
        <v>858.16589999999997</v>
      </c>
      <c r="DD17" s="3">
        <v>92152.66</v>
      </c>
      <c r="DE17" s="4">
        <v>105.0292</v>
      </c>
      <c r="DF17" s="3">
        <v>829.37289999999996</v>
      </c>
      <c r="DG17" s="3">
        <v>97352.25</v>
      </c>
      <c r="DH17" s="4">
        <v>114.82340000000001</v>
      </c>
      <c r="DI17" s="3">
        <v>1392.6669999999999</v>
      </c>
      <c r="DJ17" s="3">
        <v>126768.9</v>
      </c>
      <c r="DK17" s="4">
        <v>89.153109999999998</v>
      </c>
      <c r="DL17" s="3">
        <v>4847.4359999999997</v>
      </c>
      <c r="DM17" s="3">
        <v>172725.8</v>
      </c>
      <c r="DN17" s="4">
        <v>34.973230000000001</v>
      </c>
      <c r="DO17" s="3">
        <v>8376.1910000000007</v>
      </c>
      <c r="DP17" s="3">
        <v>262814.5</v>
      </c>
      <c r="DQ17" s="4">
        <v>30.804279999999999</v>
      </c>
      <c r="DR17" s="3">
        <v>13254.79</v>
      </c>
      <c r="DS17" s="3">
        <v>422235.2</v>
      </c>
      <c r="DT17" s="4">
        <v>31.266999999999999</v>
      </c>
      <c r="DU17" s="3">
        <v>26.443390000000001</v>
      </c>
      <c r="DV17" s="3">
        <v>741.68259999999998</v>
      </c>
      <c r="DW17" s="4">
        <v>27.498480000000001</v>
      </c>
      <c r="DX17" s="3">
        <v>29.043700000000001</v>
      </c>
      <c r="DY17" s="3">
        <v>880.3528</v>
      </c>
      <c r="DZ17" s="4">
        <v>29.712779999999999</v>
      </c>
      <c r="EA17" s="3">
        <v>38.999560000000002</v>
      </c>
      <c r="EB17" s="3">
        <v>1146.278</v>
      </c>
      <c r="EC17" s="4">
        <v>28.76811</v>
      </c>
      <c r="ED17" s="3">
        <v>46.568359999999998</v>
      </c>
      <c r="EE17" s="3">
        <v>1398.9739999999999</v>
      </c>
      <c r="EF17" s="4">
        <v>29.462589999999999</v>
      </c>
      <c r="EG17" s="3">
        <v>48.496400000000001</v>
      </c>
      <c r="EH17" s="3">
        <v>1492.241</v>
      </c>
      <c r="EI17" s="4">
        <v>30.177759999999999</v>
      </c>
      <c r="EJ17" s="3">
        <v>54.83587</v>
      </c>
      <c r="EK17" s="3">
        <v>1590.722</v>
      </c>
      <c r="EL17" s="4">
        <v>28.47185</v>
      </c>
      <c r="EM17" s="3">
        <v>63.250129999999999</v>
      </c>
      <c r="EN17" s="3">
        <v>1768.5329999999999</v>
      </c>
      <c r="EO17" s="4">
        <v>27.437249999999999</v>
      </c>
      <c r="EP17" s="3">
        <v>73.235209999999995</v>
      </c>
      <c r="EQ17" s="3">
        <v>2031.99</v>
      </c>
      <c r="ER17" s="4">
        <v>27.225539999999999</v>
      </c>
      <c r="ES17" s="3">
        <v>84.326920000000001</v>
      </c>
      <c r="ET17" s="3">
        <v>2347.2399999999998</v>
      </c>
      <c r="EU17" s="4">
        <v>27.290900000000001</v>
      </c>
      <c r="EV17" s="3">
        <v>112.2167</v>
      </c>
      <c r="EW17" s="3">
        <v>2852.864</v>
      </c>
      <c r="EX17" s="4">
        <v>24.94989</v>
      </c>
      <c r="EY17" s="3">
        <v>123.1511</v>
      </c>
      <c r="EZ17" s="3">
        <v>3258.239</v>
      </c>
      <c r="FA17" s="4">
        <v>25.947179999999999</v>
      </c>
      <c r="FB17" s="3">
        <v>137.9564</v>
      </c>
      <c r="FC17" s="3">
        <v>3565.6190000000001</v>
      </c>
      <c r="FD17" s="4">
        <v>25.35773</v>
      </c>
      <c r="FE17" s="3">
        <v>184.73159999999999</v>
      </c>
      <c r="FF17" s="3">
        <v>4465.9939999999997</v>
      </c>
      <c r="FG17" s="4">
        <v>23.71443</v>
      </c>
      <c r="FH17" s="3">
        <v>191.7543</v>
      </c>
      <c r="FI17" s="3">
        <v>5556.7820000000002</v>
      </c>
      <c r="FJ17" s="4">
        <v>28.413419999999999</v>
      </c>
      <c r="FK17" s="60">
        <v>361</v>
      </c>
      <c r="FL17" s="60">
        <v>9936.0804106823743</v>
      </c>
      <c r="FM17" s="62">
        <v>27.523768450643697</v>
      </c>
      <c r="FN17" s="60">
        <v>427</v>
      </c>
      <c r="FO17" s="60">
        <v>10725.738795943904</v>
      </c>
      <c r="FP17" s="62">
        <v>25.118826220009144</v>
      </c>
      <c r="FQ17" s="60">
        <v>524</v>
      </c>
      <c r="FR17" s="60">
        <v>11919.631557033948</v>
      </c>
      <c r="FS17" s="62">
        <v>22.747388467622038</v>
      </c>
      <c r="FT17" s="60">
        <v>570</v>
      </c>
      <c r="FU17" s="60">
        <v>13396.723629177066</v>
      </c>
      <c r="FV17" s="62">
        <v>23.503023910836959</v>
      </c>
      <c r="FW17" s="60">
        <v>661</v>
      </c>
      <c r="FX17" s="60">
        <v>15275.497591705596</v>
      </c>
      <c r="FY17" s="62">
        <v>23.109678656135547</v>
      </c>
      <c r="FZ17" s="60">
        <v>670</v>
      </c>
      <c r="GA17" s="60">
        <v>17531.195034824013</v>
      </c>
      <c r="GB17" s="62">
        <v>26.165962738543303</v>
      </c>
      <c r="GC17" s="60">
        <v>839</v>
      </c>
      <c r="GD17" s="60">
        <v>19839.502579414901</v>
      </c>
      <c r="GE17" s="62">
        <v>23.646606173319309</v>
      </c>
      <c r="GF17" s="60">
        <v>978</v>
      </c>
      <c r="GG17" s="60">
        <v>22188.650957080819</v>
      </c>
      <c r="GH17" s="62">
        <v>22.687782164704313</v>
      </c>
      <c r="GI17" s="60">
        <v>1126</v>
      </c>
      <c r="GJ17" s="60">
        <v>25782.770880254928</v>
      </c>
      <c r="GK17" s="62">
        <v>22.897665080155353</v>
      </c>
      <c r="GL17" s="60">
        <v>1236</v>
      </c>
      <c r="GM17" s="60">
        <v>30112.551419953765</v>
      </c>
      <c r="GN17" s="62">
        <v>24.362905679574244</v>
      </c>
      <c r="GO17" s="60">
        <v>1162</v>
      </c>
      <c r="GP17" s="60">
        <v>34038.931939766546</v>
      </c>
      <c r="GQ17" s="62">
        <v>29.293400980866217</v>
      </c>
      <c r="GR17" s="60">
        <v>1297</v>
      </c>
      <c r="GS17" s="60">
        <v>37896.52536431019</v>
      </c>
      <c r="GT17" s="62">
        <v>29.218600897694827</v>
      </c>
      <c r="GU17" s="60">
        <v>1628</v>
      </c>
      <c r="GV17" s="60">
        <v>41760.793695131026</v>
      </c>
      <c r="GW17" s="62">
        <v>25.651593178827412</v>
      </c>
      <c r="GX17" s="60">
        <v>1933</v>
      </c>
      <c r="GY17" s="60">
        <v>45818.629495866749</v>
      </c>
      <c r="GZ17" s="62">
        <v>23.703377907846225</v>
      </c>
      <c r="HA17" s="60">
        <v>2033</v>
      </c>
      <c r="HB17" s="60">
        <v>49049.551898825652</v>
      </c>
      <c r="HC17" s="62">
        <v>24.126685636412027</v>
      </c>
      <c r="HD17" s="60">
        <v>2186</v>
      </c>
      <c r="HE17" s="60">
        <v>51798.918855414879</v>
      </c>
      <c r="HF17" s="62">
        <v>23.695754279695734</v>
      </c>
      <c r="HG17" s="60">
        <v>2094</v>
      </c>
      <c r="HH17" s="60">
        <v>55618.433782247317</v>
      </c>
      <c r="HI17" s="62">
        <v>26.56085662953549</v>
      </c>
      <c r="HJ17" s="60">
        <v>2090</v>
      </c>
      <c r="HK17" s="60">
        <v>58790.233698623379</v>
      </c>
      <c r="HL17" s="62">
        <v>28.129298420393962</v>
      </c>
      <c r="HM17" s="60">
        <v>2304</v>
      </c>
      <c r="HN17" s="60">
        <v>62347.065254015994</v>
      </c>
      <c r="HO17" s="62">
        <v>27.060358183166663</v>
      </c>
      <c r="HP17" s="60">
        <v>2047</v>
      </c>
      <c r="HQ17" s="60">
        <v>68322.943071974791</v>
      </c>
      <c r="HR17" s="62">
        <v>33.377109463592959</v>
      </c>
      <c r="HS17" s="60">
        <v>2050</v>
      </c>
      <c r="HT17" s="60">
        <v>71924.70909030945</v>
      </c>
      <c r="HU17" s="62">
        <v>35.085223946492412</v>
      </c>
      <c r="HV17" s="60">
        <v>1826</v>
      </c>
      <c r="HW17" s="60">
        <v>73057.918480868757</v>
      </c>
      <c r="HX17" s="62">
        <v>40.009812968712353</v>
      </c>
      <c r="HY17" s="60">
        <v>1755</v>
      </c>
      <c r="HZ17" s="60">
        <v>73712.358613254022</v>
      </c>
      <c r="IA17" s="62">
        <v>42.001343939176081</v>
      </c>
      <c r="IB17" s="60">
        <v>1716</v>
      </c>
      <c r="IC17" s="60">
        <v>74489.674279795712</v>
      </c>
      <c r="ID17" s="62">
        <v>43.408901095452045</v>
      </c>
      <c r="IE17" s="60">
        <v>1728</v>
      </c>
      <c r="IF17" s="60">
        <v>75143.064186170785</v>
      </c>
      <c r="IG17" s="62">
        <v>43.48556955218217</v>
      </c>
      <c r="IH17" s="60">
        <v>1770</v>
      </c>
      <c r="II17" s="60">
        <v>76759.303736473084</v>
      </c>
      <c r="IJ17" s="62">
        <v>43.366838269193835</v>
      </c>
      <c r="IK17" s="60">
        <v>1800</v>
      </c>
      <c r="IL17" s="60">
        <v>80032.698367473189</v>
      </c>
      <c r="IM17" s="62">
        <v>44.462610204151773</v>
      </c>
      <c r="IN17" s="60">
        <v>1831</v>
      </c>
      <c r="IO17" s="60">
        <v>83374.636926313746</v>
      </c>
      <c r="IP17" s="62">
        <v>45.535028359537819</v>
      </c>
      <c r="IQ17" s="60">
        <v>2030</v>
      </c>
      <c r="IR17" s="60">
        <v>87811.613575967305</v>
      </c>
      <c r="IS17" s="62">
        <v>43.256952500476508</v>
      </c>
      <c r="IT17" s="60">
        <v>2108</v>
      </c>
      <c r="IU17" s="60">
        <v>96346.755110738872</v>
      </c>
      <c r="IV17" s="62">
        <v>45.705291798263225</v>
      </c>
      <c r="IW17" s="60">
        <v>2168</v>
      </c>
      <c r="IX17" s="60">
        <v>105534.30011034416</v>
      </c>
      <c r="IY17" s="62">
        <v>48.678182707723323</v>
      </c>
      <c r="IZ17" s="60">
        <v>2141</v>
      </c>
      <c r="JA17" s="60">
        <v>110580.32066681921</v>
      </c>
      <c r="JB17" s="62">
        <v>51.648912034945923</v>
      </c>
      <c r="JC17" s="60">
        <v>2270</v>
      </c>
      <c r="JD17" s="60">
        <v>115793.23429761962</v>
      </c>
      <c r="JE17" s="62">
        <v>51.010235373400718</v>
      </c>
      <c r="JF17" s="60">
        <v>2311</v>
      </c>
      <c r="JG17" s="60">
        <v>126297.42975939139</v>
      </c>
      <c r="JH17" s="62">
        <v>54.650553768667848</v>
      </c>
      <c r="JI17" s="60">
        <v>2312</v>
      </c>
      <c r="JJ17" s="60">
        <v>141925.49938780593</v>
      </c>
      <c r="JK17" s="62">
        <v>61.386461672926444</v>
      </c>
      <c r="JL17" s="60">
        <v>2628</v>
      </c>
      <c r="JM17" s="60">
        <v>160295.4765592239</v>
      </c>
      <c r="JN17" s="62">
        <v>60.995234611576826</v>
      </c>
      <c r="JO17" s="60">
        <v>2495</v>
      </c>
      <c r="JP17" s="60">
        <v>178653.1525734466</v>
      </c>
      <c r="JQ17" s="62">
        <v>71.604469969317279</v>
      </c>
      <c r="JR17" s="60">
        <v>2252</v>
      </c>
      <c r="JS17" s="60">
        <v>192260.12346572094</v>
      </c>
      <c r="JT17" s="62">
        <v>85.37305660111943</v>
      </c>
      <c r="JU17" s="60">
        <v>2089</v>
      </c>
      <c r="JV17" s="60">
        <v>190045.38296023608</v>
      </c>
      <c r="JW17" s="62">
        <v>90.97433363343039</v>
      </c>
      <c r="JX17" s="60">
        <v>1952</v>
      </c>
      <c r="JY17" s="60">
        <v>183891.79592844899</v>
      </c>
      <c r="JZ17" s="62">
        <v>94.206862668262801</v>
      </c>
      <c r="KA17" s="60">
        <v>1372</v>
      </c>
      <c r="KB17" s="60">
        <v>191721.38131561328</v>
      </c>
      <c r="KC17" s="62">
        <v>139.73861611925167</v>
      </c>
      <c r="KD17" s="60">
        <v>1482</v>
      </c>
      <c r="KE17" s="60">
        <v>199963.70424102302</v>
      </c>
      <c r="KF17" s="62">
        <v>134.92827546627734</v>
      </c>
      <c r="KG17" s="60">
        <v>1561</v>
      </c>
      <c r="KH17" s="60">
        <v>202962.48428533127</v>
      </c>
      <c r="KI17" s="62">
        <v>130.02080992013535</v>
      </c>
      <c r="KJ17" s="60">
        <v>1688</v>
      </c>
      <c r="KK17" s="60">
        <v>203660.8823730491</v>
      </c>
      <c r="KL17" s="62">
        <v>120.65218150062151</v>
      </c>
      <c r="KM17" s="60">
        <v>1734</v>
      </c>
      <c r="KN17" s="60">
        <v>203455.29090308078</v>
      </c>
      <c r="KO17" s="62">
        <v>117.33292439624036</v>
      </c>
    </row>
    <row r="18" spans="1:301" ht="15" customHeight="1">
      <c r="A18" s="166">
        <v>4</v>
      </c>
      <c r="B18" s="171">
        <v>53.377519999999997</v>
      </c>
      <c r="C18" s="3">
        <v>2915.2890000000002</v>
      </c>
      <c r="D18" s="4">
        <v>53.279130000000002</v>
      </c>
      <c r="E18" s="3">
        <v>58.805439999999997</v>
      </c>
      <c r="F18" s="3">
        <v>3299.2890000000002</v>
      </c>
      <c r="G18" s="4">
        <v>54.585180000000001</v>
      </c>
      <c r="H18" s="3">
        <v>60.51529</v>
      </c>
      <c r="I18" s="3">
        <v>3325.643</v>
      </c>
      <c r="J18" s="4">
        <v>53.554969999999997</v>
      </c>
      <c r="K18" s="3">
        <v>71.907830000000004</v>
      </c>
      <c r="L18" s="3">
        <v>3711.5639999999999</v>
      </c>
      <c r="M18" s="4">
        <v>50.343829999999997</v>
      </c>
      <c r="N18" s="3">
        <v>97.164510000000007</v>
      </c>
      <c r="O18" s="3">
        <v>4662.8959999999997</v>
      </c>
      <c r="P18" s="4">
        <v>46.576779999999999</v>
      </c>
      <c r="Q18" s="3">
        <v>117.79770000000001</v>
      </c>
      <c r="R18" s="3">
        <v>5676.0739999999996</v>
      </c>
      <c r="S18" s="4">
        <v>46.880130000000001</v>
      </c>
      <c r="T18" s="3">
        <v>136.80000000000001</v>
      </c>
      <c r="U18" s="3">
        <v>6480.4790000000003</v>
      </c>
      <c r="V18" s="4">
        <v>46.125799999999998</v>
      </c>
      <c r="W18" s="3">
        <v>146.40450000000001</v>
      </c>
      <c r="X18" s="3">
        <v>6876.32</v>
      </c>
      <c r="Y18" s="4">
        <v>45.735529999999997</v>
      </c>
      <c r="Z18" s="3">
        <v>163.10570000000001</v>
      </c>
      <c r="AA18" s="3">
        <v>7631.0870000000004</v>
      </c>
      <c r="AB18" s="4">
        <v>45.531359999999999</v>
      </c>
      <c r="AC18" s="3">
        <v>165.5421</v>
      </c>
      <c r="AD18" s="3">
        <v>9325.098</v>
      </c>
      <c r="AE18" s="4">
        <v>54.748289999999997</v>
      </c>
      <c r="AF18" s="3">
        <v>167.32069999999999</v>
      </c>
      <c r="AG18" s="3">
        <v>9695.7909999999993</v>
      </c>
      <c r="AH18" s="4">
        <v>56.269939999999998</v>
      </c>
      <c r="AI18" s="3">
        <v>123.4228</v>
      </c>
      <c r="AJ18" s="3">
        <v>9834.5110000000004</v>
      </c>
      <c r="AK18" s="4">
        <v>77.258589999999998</v>
      </c>
      <c r="AL18" s="3">
        <v>105.114</v>
      </c>
      <c r="AM18" s="3">
        <v>9686.4410000000007</v>
      </c>
      <c r="AN18" s="4">
        <v>89.294390000000007</v>
      </c>
      <c r="AO18" s="3">
        <v>107.8625</v>
      </c>
      <c r="AP18" s="3">
        <v>10117.57</v>
      </c>
      <c r="AQ18" s="4">
        <v>91.093969999999999</v>
      </c>
      <c r="AR18" s="3">
        <v>133.80930000000001</v>
      </c>
      <c r="AS18" s="3">
        <v>10599.48</v>
      </c>
      <c r="AT18" s="4">
        <v>76.857849999999999</v>
      </c>
      <c r="AU18" s="3">
        <v>123.3622</v>
      </c>
      <c r="AV18" s="3">
        <v>11235.77</v>
      </c>
      <c r="AW18" s="4">
        <v>88.459270000000004</v>
      </c>
      <c r="AX18" s="3">
        <v>116.0681</v>
      </c>
      <c r="AY18" s="3">
        <v>11616.83</v>
      </c>
      <c r="AZ18" s="4">
        <v>97.07835</v>
      </c>
      <c r="BA18" s="3">
        <v>112.63630000000001</v>
      </c>
      <c r="BB18" s="3">
        <v>11548.26</v>
      </c>
      <c r="BC18" s="4">
        <v>99.462199999999996</v>
      </c>
      <c r="BD18" s="3">
        <v>96.330309999999997</v>
      </c>
      <c r="BE18" s="3">
        <v>11839.84</v>
      </c>
      <c r="BF18" s="4">
        <v>119.3458</v>
      </c>
      <c r="BG18" s="3">
        <v>311.98180000000002</v>
      </c>
      <c r="BH18" s="3">
        <v>25722.99</v>
      </c>
      <c r="BI18" s="4">
        <v>80.419529999999995</v>
      </c>
      <c r="BJ18" s="3">
        <v>438.99149999999997</v>
      </c>
      <c r="BK18" s="3">
        <v>32628.66</v>
      </c>
      <c r="BL18" s="4">
        <v>72.476849999999999</v>
      </c>
      <c r="BM18" s="3">
        <v>444.8793</v>
      </c>
      <c r="BN18" s="3">
        <v>37871.51</v>
      </c>
      <c r="BO18" s="4">
        <v>82.922839999999994</v>
      </c>
      <c r="BP18" s="3">
        <v>630.49879999999996</v>
      </c>
      <c r="BQ18" s="3">
        <v>47335.66</v>
      </c>
      <c r="BR18" s="4">
        <v>73.06268</v>
      </c>
      <c r="BS18" s="3">
        <v>532.21119999999996</v>
      </c>
      <c r="BT18" s="3">
        <v>48901.16</v>
      </c>
      <c r="BU18" s="4">
        <v>89.414609999999996</v>
      </c>
      <c r="BV18" s="3">
        <v>627.84100000000001</v>
      </c>
      <c r="BW18" s="3">
        <v>45615.35</v>
      </c>
      <c r="BX18" s="4">
        <v>70.817260000000005</v>
      </c>
      <c r="BY18" s="3">
        <v>581.64200000000005</v>
      </c>
      <c r="BZ18" s="3">
        <v>44044.39</v>
      </c>
      <c r="CA18" s="4">
        <v>73.859639999999999</v>
      </c>
      <c r="CB18" s="3">
        <v>660.29830000000004</v>
      </c>
      <c r="CC18" s="3">
        <v>42658.96</v>
      </c>
      <c r="CD18" s="4">
        <v>63.019419999999997</v>
      </c>
      <c r="CE18" s="3">
        <v>628.77030000000002</v>
      </c>
      <c r="CF18" s="3">
        <v>38247.64</v>
      </c>
      <c r="CG18" s="4">
        <v>59.304310000000001</v>
      </c>
      <c r="CH18" s="3">
        <v>681.79060000000004</v>
      </c>
      <c r="CI18" s="3">
        <v>40611.08</v>
      </c>
      <c r="CJ18" s="4">
        <v>58.079859999999996</v>
      </c>
      <c r="CK18" s="3">
        <v>898.90359999999998</v>
      </c>
      <c r="CL18" s="3">
        <v>52006.49</v>
      </c>
      <c r="CM18" s="4">
        <v>56.48724</v>
      </c>
      <c r="CN18" s="3">
        <v>1701.3679999999999</v>
      </c>
      <c r="CO18" s="3">
        <v>60506.13</v>
      </c>
      <c r="CP18" s="4">
        <v>34.732480000000002</v>
      </c>
      <c r="CQ18" s="3">
        <v>1840.124</v>
      </c>
      <c r="CR18" s="3">
        <v>68189.31</v>
      </c>
      <c r="CS18" s="4">
        <v>36.178330000000003</v>
      </c>
      <c r="CT18" s="3">
        <v>695.41279999999995</v>
      </c>
      <c r="CU18" s="3">
        <v>54986.1</v>
      </c>
      <c r="CV18" s="4">
        <v>77.459720000000004</v>
      </c>
      <c r="CW18" s="3">
        <v>1872.327</v>
      </c>
      <c r="CX18" s="3">
        <v>69418.740000000005</v>
      </c>
      <c r="CY18" s="4">
        <v>36.31935</v>
      </c>
      <c r="CZ18" s="3">
        <v>1509.374</v>
      </c>
      <c r="DA18" s="3">
        <v>78606.559999999998</v>
      </c>
      <c r="DB18" s="4">
        <v>50.973750000000003</v>
      </c>
      <c r="DC18" s="3">
        <v>994.42579999999998</v>
      </c>
      <c r="DD18" s="3">
        <v>93102.94</v>
      </c>
      <c r="DE18" s="4">
        <v>91.572199999999995</v>
      </c>
      <c r="DF18" s="3">
        <v>990.77700000000004</v>
      </c>
      <c r="DG18" s="3">
        <v>98356.86</v>
      </c>
      <c r="DH18" s="4">
        <v>97.109520000000003</v>
      </c>
      <c r="DI18" s="3">
        <v>1668.779</v>
      </c>
      <c r="DJ18" s="3">
        <v>128073.4</v>
      </c>
      <c r="DK18" s="4">
        <v>75.167469999999994</v>
      </c>
      <c r="DL18" s="3">
        <v>5022.4549999999999</v>
      </c>
      <c r="DM18" s="3">
        <v>174473.60000000001</v>
      </c>
      <c r="DN18" s="4">
        <v>34.095880000000001</v>
      </c>
      <c r="DO18" s="3">
        <v>8644.3649999999998</v>
      </c>
      <c r="DP18" s="3">
        <v>265463.40000000002</v>
      </c>
      <c r="DQ18" s="4">
        <v>30.14931</v>
      </c>
      <c r="DR18" s="3">
        <v>13700.43</v>
      </c>
      <c r="DS18" s="3">
        <v>426493</v>
      </c>
      <c r="DT18" s="4">
        <v>30.554829999999999</v>
      </c>
      <c r="DU18" s="3">
        <v>27.264140000000001</v>
      </c>
      <c r="DV18" s="3">
        <v>749.12869999999998</v>
      </c>
      <c r="DW18" s="4">
        <v>26.938230000000001</v>
      </c>
      <c r="DX18" s="3">
        <v>30.111999999999998</v>
      </c>
      <c r="DY18" s="3">
        <v>889.21500000000003</v>
      </c>
      <c r="DZ18" s="4">
        <v>28.946940000000001</v>
      </c>
      <c r="EA18" s="3">
        <v>40.252940000000002</v>
      </c>
      <c r="EB18" s="3">
        <v>1157.806</v>
      </c>
      <c r="EC18" s="4">
        <v>28.152419999999999</v>
      </c>
      <c r="ED18" s="3">
        <v>48.387070000000001</v>
      </c>
      <c r="EE18" s="3">
        <v>1413.0519999999999</v>
      </c>
      <c r="EF18" s="4">
        <v>28.640329999999999</v>
      </c>
      <c r="EG18" s="3">
        <v>50.241680000000002</v>
      </c>
      <c r="EH18" s="3">
        <v>1507.271</v>
      </c>
      <c r="EI18" s="4">
        <v>29.422650000000001</v>
      </c>
      <c r="EJ18" s="3">
        <v>57.101520000000001</v>
      </c>
      <c r="EK18" s="3">
        <v>1606.7090000000001</v>
      </c>
      <c r="EL18" s="4">
        <v>27.61675</v>
      </c>
      <c r="EM18" s="3">
        <v>66.303629999999998</v>
      </c>
      <c r="EN18" s="3">
        <v>1786.2809999999999</v>
      </c>
      <c r="EO18" s="4">
        <v>26.436140000000002</v>
      </c>
      <c r="EP18" s="3">
        <v>76.825159999999997</v>
      </c>
      <c r="EQ18" s="3">
        <v>2052.375</v>
      </c>
      <c r="ER18" s="4">
        <v>26.2135</v>
      </c>
      <c r="ES18" s="3">
        <v>88.486869999999996</v>
      </c>
      <c r="ET18" s="3">
        <v>2370.79</v>
      </c>
      <c r="EU18" s="4">
        <v>26.268640000000001</v>
      </c>
      <c r="EV18" s="3">
        <v>117.0415</v>
      </c>
      <c r="EW18" s="3">
        <v>2881.3870000000002</v>
      </c>
      <c r="EX18" s="4">
        <v>24.16038</v>
      </c>
      <c r="EY18" s="3">
        <v>128.7824</v>
      </c>
      <c r="EZ18" s="3">
        <v>3290.866</v>
      </c>
      <c r="FA18" s="4">
        <v>25.060839999999999</v>
      </c>
      <c r="FB18" s="3">
        <v>144.67160000000001</v>
      </c>
      <c r="FC18" s="3">
        <v>3601.2890000000002</v>
      </c>
      <c r="FD18" s="4">
        <v>24.4224</v>
      </c>
      <c r="FE18" s="3">
        <v>191.44569999999999</v>
      </c>
      <c r="FF18" s="3">
        <v>4510.5550000000003</v>
      </c>
      <c r="FG18" s="4">
        <v>23.110880000000002</v>
      </c>
      <c r="FH18" s="3">
        <v>203.2611</v>
      </c>
      <c r="FI18" s="3">
        <v>5612.607</v>
      </c>
      <c r="FJ18" s="4">
        <v>27.074010000000001</v>
      </c>
      <c r="FK18" s="60">
        <v>401</v>
      </c>
      <c r="FL18" s="60">
        <v>10035.684810932878</v>
      </c>
      <c r="FM18" s="62">
        <v>25.026645413797702</v>
      </c>
      <c r="FN18" s="60">
        <v>496</v>
      </c>
      <c r="FO18" s="60">
        <v>10832.621515470473</v>
      </c>
      <c r="FP18" s="62">
        <v>21.839962732803375</v>
      </c>
      <c r="FQ18" s="60">
        <v>591</v>
      </c>
      <c r="FR18" s="60">
        <v>12037.929400380597</v>
      </c>
      <c r="FS18" s="62">
        <v>20.36874687035634</v>
      </c>
      <c r="FT18" s="60">
        <v>669</v>
      </c>
      <c r="FU18" s="60">
        <v>13529.78172450107</v>
      </c>
      <c r="FV18" s="62">
        <v>20.223888975337921</v>
      </c>
      <c r="FW18" s="60">
        <v>753</v>
      </c>
      <c r="FX18" s="60">
        <v>15427.179807404154</v>
      </c>
      <c r="FY18" s="62">
        <v>20.487622586194096</v>
      </c>
      <c r="FZ18" s="60">
        <v>711</v>
      </c>
      <c r="GA18" s="60">
        <v>17706.463750422176</v>
      </c>
      <c r="GB18" s="62">
        <v>24.903605837443283</v>
      </c>
      <c r="GC18" s="60">
        <v>967</v>
      </c>
      <c r="GD18" s="60">
        <v>20036.766568275907</v>
      </c>
      <c r="GE18" s="62">
        <v>20.720544538030929</v>
      </c>
      <c r="GF18" s="60">
        <v>1122</v>
      </c>
      <c r="GG18" s="60">
        <v>22408.867542091284</v>
      </c>
      <c r="GH18" s="62">
        <v>19.972252711311306</v>
      </c>
      <c r="GI18" s="60">
        <v>1262</v>
      </c>
      <c r="GJ18" s="60">
        <v>26038.789401631286</v>
      </c>
      <c r="GK18" s="62">
        <v>20.632955151847295</v>
      </c>
      <c r="GL18" s="60">
        <v>1365</v>
      </c>
      <c r="GM18" s="60">
        <v>30412.812333380662</v>
      </c>
      <c r="GN18" s="62">
        <v>22.280448595883268</v>
      </c>
      <c r="GO18" s="60">
        <v>1465</v>
      </c>
      <c r="GP18" s="60">
        <v>34379.766611367806</v>
      </c>
      <c r="GQ18" s="62">
        <v>23.467417482162325</v>
      </c>
      <c r="GR18" s="60">
        <v>1634</v>
      </c>
      <c r="GS18" s="60">
        <v>38275.957756327756</v>
      </c>
      <c r="GT18" s="62">
        <v>23.424698749282591</v>
      </c>
      <c r="GU18" s="60">
        <v>1942</v>
      </c>
      <c r="GV18" s="60">
        <v>42177.091804448428</v>
      </c>
      <c r="GW18" s="62">
        <v>21.718378890035236</v>
      </c>
      <c r="GX18" s="60">
        <v>2204</v>
      </c>
      <c r="GY18" s="60">
        <v>46274.188885227937</v>
      </c>
      <c r="GZ18" s="62">
        <v>20.995548496019936</v>
      </c>
      <c r="HA18" s="60">
        <v>2039</v>
      </c>
      <c r="HB18" s="60">
        <v>49539.316223602669</v>
      </c>
      <c r="HC18" s="62">
        <v>24.295888290143537</v>
      </c>
      <c r="HD18" s="60">
        <v>2502</v>
      </c>
      <c r="HE18" s="60">
        <v>52313.892043378597</v>
      </c>
      <c r="HF18" s="62">
        <v>20.908829753548599</v>
      </c>
      <c r="HG18" s="60">
        <v>2567</v>
      </c>
      <c r="HH18" s="60">
        <v>56173.397555123789</v>
      </c>
      <c r="HI18" s="62">
        <v>21.88289737246739</v>
      </c>
      <c r="HJ18" s="60">
        <v>2615</v>
      </c>
      <c r="HK18" s="60">
        <v>59378.030056003648</v>
      </c>
      <c r="HL18" s="62">
        <v>22.706703654303499</v>
      </c>
      <c r="HM18" s="60">
        <v>2304</v>
      </c>
      <c r="HN18" s="60">
        <v>62937.15355425579</v>
      </c>
      <c r="HO18" s="62">
        <v>27.31647289681241</v>
      </c>
      <c r="HP18" s="60">
        <v>2564</v>
      </c>
      <c r="HQ18" s="60">
        <v>69010.545335733928</v>
      </c>
      <c r="HR18" s="62">
        <v>26.915189288507772</v>
      </c>
      <c r="HS18" s="60">
        <v>2060</v>
      </c>
      <c r="HT18" s="60">
        <v>72679.081354936192</v>
      </c>
      <c r="HU18" s="62">
        <v>35.28110745385252</v>
      </c>
      <c r="HV18" s="60">
        <v>1865</v>
      </c>
      <c r="HW18" s="60">
        <v>73834.319153450691</v>
      </c>
      <c r="HX18" s="62">
        <v>39.58944726726579</v>
      </c>
      <c r="HY18" s="60">
        <v>1921</v>
      </c>
      <c r="HZ18" s="60">
        <v>74496.644211379578</v>
      </c>
      <c r="IA18" s="62">
        <v>38.780137538458916</v>
      </c>
      <c r="IB18" s="60">
        <v>1767</v>
      </c>
      <c r="IC18" s="60">
        <v>75193.829936665905</v>
      </c>
      <c r="ID18" s="62">
        <v>42.554516093189534</v>
      </c>
      <c r="IE18" s="60">
        <v>1728</v>
      </c>
      <c r="IF18" s="60">
        <v>75907.967756186335</v>
      </c>
      <c r="IG18" s="62">
        <v>43.92822208112635</v>
      </c>
      <c r="IH18" s="60">
        <v>1770</v>
      </c>
      <c r="II18" s="60">
        <v>77508.60636880454</v>
      </c>
      <c r="IJ18" s="62">
        <v>43.790173089720078</v>
      </c>
      <c r="IK18" s="60">
        <v>1800</v>
      </c>
      <c r="IL18" s="60">
        <v>80846.46791540338</v>
      </c>
      <c r="IM18" s="62">
        <v>44.914704397446322</v>
      </c>
      <c r="IN18" s="60">
        <v>1831</v>
      </c>
      <c r="IO18" s="60">
        <v>84223.856865082649</v>
      </c>
      <c r="IP18" s="62">
        <v>45.998829527625695</v>
      </c>
      <c r="IQ18" s="60">
        <v>2188</v>
      </c>
      <c r="IR18" s="60">
        <v>88702.992353620459</v>
      </c>
      <c r="IS18" s="62">
        <v>40.540672922130007</v>
      </c>
      <c r="IT18" s="60">
        <v>2294</v>
      </c>
      <c r="IU18" s="60">
        <v>97327.622427686438</v>
      </c>
      <c r="IV18" s="62">
        <v>42.427036803699409</v>
      </c>
      <c r="IW18" s="60">
        <v>2288</v>
      </c>
      <c r="IX18" s="60">
        <v>106610.70840634721</v>
      </c>
      <c r="IY18" s="62">
        <v>46.595589338438465</v>
      </c>
      <c r="IZ18" s="60">
        <v>2198</v>
      </c>
      <c r="JA18" s="60">
        <v>111699.57660953798</v>
      </c>
      <c r="JB18" s="62">
        <v>50.81873367130936</v>
      </c>
      <c r="JC18" s="60">
        <v>2270</v>
      </c>
      <c r="JD18" s="60">
        <v>116975.92199839346</v>
      </c>
      <c r="JE18" s="62">
        <v>51.531243171098438</v>
      </c>
      <c r="JF18" s="60">
        <v>2376</v>
      </c>
      <c r="JG18" s="60">
        <v>127588.08325115824</v>
      </c>
      <c r="JH18" s="62">
        <v>53.698688237019461</v>
      </c>
      <c r="JI18" s="60">
        <v>2548</v>
      </c>
      <c r="JJ18" s="60">
        <v>143377.7678424789</v>
      </c>
      <c r="JK18" s="62">
        <v>56.270709514316678</v>
      </c>
      <c r="JL18" s="60">
        <v>2696</v>
      </c>
      <c r="JM18" s="60">
        <v>161937.26601998747</v>
      </c>
      <c r="JN18" s="62">
        <v>60.065751491093273</v>
      </c>
      <c r="JO18" s="60">
        <v>2541</v>
      </c>
      <c r="JP18" s="60">
        <v>180488.42660382963</v>
      </c>
      <c r="JQ18" s="62">
        <v>71.030470918468964</v>
      </c>
      <c r="JR18" s="60">
        <v>2252</v>
      </c>
      <c r="JS18" s="60">
        <v>194239.68880475865</v>
      </c>
      <c r="JT18" s="62">
        <v>86.252082062503845</v>
      </c>
      <c r="JU18" s="60">
        <v>2155</v>
      </c>
      <c r="JV18" s="60">
        <v>192002.75975793917</v>
      </c>
      <c r="JW18" s="62">
        <v>89.09640824034301</v>
      </c>
      <c r="JX18" s="60">
        <v>1966</v>
      </c>
      <c r="JY18" s="60">
        <v>185787.01997882887</v>
      </c>
      <c r="JZ18" s="62">
        <v>94.50001016217135</v>
      </c>
      <c r="KA18" s="60">
        <v>1443</v>
      </c>
      <c r="KB18" s="60">
        <v>193703.78156822917</v>
      </c>
      <c r="KC18" s="62">
        <v>134.23685486363769</v>
      </c>
      <c r="KD18" s="60">
        <v>1680</v>
      </c>
      <c r="KE18" s="60">
        <v>202030.9935598525</v>
      </c>
      <c r="KF18" s="62">
        <v>120.25654378562649</v>
      </c>
      <c r="KG18" s="60">
        <v>1766</v>
      </c>
      <c r="KH18" s="60">
        <v>205060.06126573929</v>
      </c>
      <c r="KI18" s="62">
        <v>116.11554998059982</v>
      </c>
      <c r="KJ18" s="60">
        <v>2105</v>
      </c>
      <c r="KK18" s="60">
        <v>205762.49183542584</v>
      </c>
      <c r="KL18" s="62">
        <v>97.749402297114415</v>
      </c>
      <c r="KM18" s="60">
        <v>2154</v>
      </c>
      <c r="KN18" s="60">
        <v>205554.28375139227</v>
      </c>
      <c r="KO18" s="62">
        <v>95.429101091639865</v>
      </c>
    </row>
    <row r="19" spans="1:301" ht="15" customHeight="1">
      <c r="A19" s="166">
        <v>5</v>
      </c>
      <c r="B19" s="171">
        <v>56.073369999999997</v>
      </c>
      <c r="C19" s="3">
        <v>2945.3989999999999</v>
      </c>
      <c r="D19" s="4">
        <v>51.241210000000002</v>
      </c>
      <c r="E19" s="3">
        <v>62.119950000000003</v>
      </c>
      <c r="F19" s="3">
        <v>3333.3809999999999</v>
      </c>
      <c r="G19" s="4">
        <v>52.20637</v>
      </c>
      <c r="H19" s="3">
        <v>63.641249999999999</v>
      </c>
      <c r="I19" s="3">
        <v>3359.9960000000001</v>
      </c>
      <c r="J19" s="4">
        <v>51.450209999999998</v>
      </c>
      <c r="K19" s="3">
        <v>74.620509999999996</v>
      </c>
      <c r="L19" s="3">
        <v>3749.8620000000001</v>
      </c>
      <c r="M19" s="4">
        <v>49.014020000000002</v>
      </c>
      <c r="N19" s="3">
        <v>99.332089999999994</v>
      </c>
      <c r="O19" s="3">
        <v>4710.9449999999997</v>
      </c>
      <c r="P19" s="4">
        <v>46.02957</v>
      </c>
      <c r="Q19" s="3">
        <v>120.6831</v>
      </c>
      <c r="R19" s="3">
        <v>5734.567</v>
      </c>
      <c r="S19" s="4">
        <v>46.230559999999997</v>
      </c>
      <c r="T19" s="3">
        <v>140.02950000000001</v>
      </c>
      <c r="U19" s="3">
        <v>6547.2370000000001</v>
      </c>
      <c r="V19" s="4">
        <v>45.525950000000002</v>
      </c>
      <c r="W19" s="3">
        <v>150.273</v>
      </c>
      <c r="X19" s="3">
        <v>6947.1409999999996</v>
      </c>
      <c r="Y19" s="4">
        <v>45.016800000000003</v>
      </c>
      <c r="Z19" s="3">
        <v>167.80930000000001</v>
      </c>
      <c r="AA19" s="3">
        <v>7709.6719999999996</v>
      </c>
      <c r="AB19" s="4">
        <v>44.710590000000003</v>
      </c>
      <c r="AC19" s="3">
        <v>170.7756</v>
      </c>
      <c r="AD19" s="3">
        <v>9421.4860000000008</v>
      </c>
      <c r="AE19" s="4">
        <v>53.618780000000001</v>
      </c>
      <c r="AF19" s="3">
        <v>172.17699999999999</v>
      </c>
      <c r="AG19" s="3">
        <v>9796.0650000000005</v>
      </c>
      <c r="AH19" s="4">
        <v>55.248049999999999</v>
      </c>
      <c r="AI19" s="3">
        <v>130.47890000000001</v>
      </c>
      <c r="AJ19" s="3">
        <v>9936.6939999999995</v>
      </c>
      <c r="AK19" s="4">
        <v>73.839600000000004</v>
      </c>
      <c r="AL19" s="3">
        <v>112.6186</v>
      </c>
      <c r="AM19" s="3">
        <v>9787.2579999999998</v>
      </c>
      <c r="AN19" s="4">
        <v>84.211160000000007</v>
      </c>
      <c r="AO19" s="3">
        <v>116.0829</v>
      </c>
      <c r="AP19" s="3">
        <v>10222.89</v>
      </c>
      <c r="AQ19" s="4">
        <v>85.524010000000004</v>
      </c>
      <c r="AR19" s="3">
        <v>142.21860000000001</v>
      </c>
      <c r="AS19" s="3">
        <v>10709.6</v>
      </c>
      <c r="AT19" s="4">
        <v>73.064260000000004</v>
      </c>
      <c r="AU19" s="3">
        <v>132.68870000000001</v>
      </c>
      <c r="AV19" s="3">
        <v>11352.7</v>
      </c>
      <c r="AW19" s="4">
        <v>83.097160000000002</v>
      </c>
      <c r="AX19" s="3">
        <v>126.20099999999999</v>
      </c>
      <c r="AY19" s="3">
        <v>11737.83</v>
      </c>
      <c r="AZ19" s="4">
        <v>90.213459999999998</v>
      </c>
      <c r="BA19" s="3">
        <v>121.9903</v>
      </c>
      <c r="BB19" s="3">
        <v>11668.58</v>
      </c>
      <c r="BC19" s="4">
        <v>92.792209999999997</v>
      </c>
      <c r="BD19" s="3">
        <v>106.083</v>
      </c>
      <c r="BE19" s="3">
        <v>11963.4</v>
      </c>
      <c r="BF19" s="4">
        <v>109.50449999999999</v>
      </c>
      <c r="BG19" s="3">
        <v>334.78680000000003</v>
      </c>
      <c r="BH19" s="3">
        <v>25990.35</v>
      </c>
      <c r="BI19" s="4">
        <v>75.720190000000002</v>
      </c>
      <c r="BJ19" s="3">
        <v>534.73030000000006</v>
      </c>
      <c r="BK19" s="3">
        <v>32967</v>
      </c>
      <c r="BL19" s="4">
        <v>60.117260000000002</v>
      </c>
      <c r="BM19" s="3">
        <v>566.68340000000001</v>
      </c>
      <c r="BN19" s="3">
        <v>38264.85</v>
      </c>
      <c r="BO19" s="4">
        <v>65.775120000000001</v>
      </c>
      <c r="BP19" s="3">
        <v>775.68010000000004</v>
      </c>
      <c r="BQ19" s="3">
        <v>47826.5</v>
      </c>
      <c r="BR19" s="4">
        <v>60.003369999999997</v>
      </c>
      <c r="BS19" s="3">
        <v>683.36109999999996</v>
      </c>
      <c r="BT19" s="3">
        <v>49409.49</v>
      </c>
      <c r="BU19" s="4">
        <v>70.360990000000001</v>
      </c>
      <c r="BV19" s="3">
        <v>755.90340000000003</v>
      </c>
      <c r="BW19" s="3">
        <v>46088.13</v>
      </c>
      <c r="BX19" s="4">
        <v>59.429040000000001</v>
      </c>
      <c r="BY19" s="3">
        <v>730.62350000000004</v>
      </c>
      <c r="BZ19" s="3">
        <v>44501.04</v>
      </c>
      <c r="CA19" s="4">
        <v>59.40831</v>
      </c>
      <c r="CB19" s="3">
        <v>774.40840000000003</v>
      </c>
      <c r="CC19" s="3">
        <v>43100.29</v>
      </c>
      <c r="CD19" s="4">
        <v>54.289090000000002</v>
      </c>
      <c r="CE19" s="3">
        <v>696.59069999999997</v>
      </c>
      <c r="CF19" s="3">
        <v>38643.17</v>
      </c>
      <c r="CG19" s="4">
        <v>54.083750000000002</v>
      </c>
      <c r="CH19" s="3">
        <v>735.90340000000003</v>
      </c>
      <c r="CI19" s="3">
        <v>41031.040000000001</v>
      </c>
      <c r="CJ19" s="4">
        <v>54.365290000000002</v>
      </c>
      <c r="CK19" s="3">
        <v>948.50189999999998</v>
      </c>
      <c r="CL19" s="3">
        <v>52544.2</v>
      </c>
      <c r="CM19" s="4">
        <v>54.0867</v>
      </c>
      <c r="CN19" s="3">
        <v>1799.3789999999999</v>
      </c>
      <c r="CO19" s="3">
        <v>61124.61</v>
      </c>
      <c r="CP19" s="4">
        <v>33.176070000000003</v>
      </c>
      <c r="CQ19" s="3">
        <v>1942.635</v>
      </c>
      <c r="CR19" s="3">
        <v>68887.19</v>
      </c>
      <c r="CS19" s="4">
        <v>34.619700000000002</v>
      </c>
      <c r="CT19" s="3">
        <v>782.71690000000001</v>
      </c>
      <c r="CU19" s="3">
        <v>55557.13</v>
      </c>
      <c r="CV19" s="4">
        <v>69.534369999999996</v>
      </c>
      <c r="CW19" s="3">
        <v>1975.126</v>
      </c>
      <c r="CX19" s="3">
        <v>70129.210000000006</v>
      </c>
      <c r="CY19" s="4">
        <v>34.781210000000002</v>
      </c>
      <c r="CZ19" s="3">
        <v>1611.0640000000001</v>
      </c>
      <c r="DA19" s="3">
        <v>79417.58</v>
      </c>
      <c r="DB19" s="4">
        <v>48.248809999999999</v>
      </c>
      <c r="DC19" s="3">
        <v>1136.8699999999999</v>
      </c>
      <c r="DD19" s="3">
        <v>94071.75</v>
      </c>
      <c r="DE19" s="4">
        <v>80.931950000000001</v>
      </c>
      <c r="DF19" s="3">
        <v>1153.8330000000001</v>
      </c>
      <c r="DG19" s="3">
        <v>99380.9</v>
      </c>
      <c r="DH19" s="4">
        <v>84.254300000000001</v>
      </c>
      <c r="DI19" s="3">
        <v>1868.9280000000001</v>
      </c>
      <c r="DJ19" s="3">
        <v>129402.9</v>
      </c>
      <c r="DK19" s="4">
        <v>67.814070000000001</v>
      </c>
      <c r="DL19" s="3">
        <v>5187.027</v>
      </c>
      <c r="DM19" s="3">
        <v>176256.4</v>
      </c>
      <c r="DN19" s="4">
        <v>33.35125</v>
      </c>
      <c r="DO19" s="3">
        <v>8895.6360000000004</v>
      </c>
      <c r="DP19" s="3">
        <v>268165.5</v>
      </c>
      <c r="DQ19" s="4">
        <v>29.59571</v>
      </c>
      <c r="DR19" s="3">
        <v>14118.46</v>
      </c>
      <c r="DS19" s="3">
        <v>430836</v>
      </c>
      <c r="DT19" s="4">
        <v>29.95186</v>
      </c>
      <c r="DU19" s="3">
        <v>28.032260000000001</v>
      </c>
      <c r="DV19" s="3">
        <v>756.72320000000002</v>
      </c>
      <c r="DW19" s="4">
        <v>26.465499999999999</v>
      </c>
      <c r="DX19" s="3">
        <v>31.116969999999998</v>
      </c>
      <c r="DY19" s="3">
        <v>898.25289999999995</v>
      </c>
      <c r="DZ19" s="4">
        <v>28.296559999999999</v>
      </c>
      <c r="EA19" s="3">
        <v>41.42671</v>
      </c>
      <c r="EB19" s="3">
        <v>1169.5630000000001</v>
      </c>
      <c r="EC19" s="4">
        <v>27.63233</v>
      </c>
      <c r="ED19" s="3">
        <v>50.101880000000001</v>
      </c>
      <c r="EE19" s="3">
        <v>1427.4079999999999</v>
      </c>
      <c r="EF19" s="4">
        <v>27.94087</v>
      </c>
      <c r="EG19" s="3">
        <v>51.881929999999997</v>
      </c>
      <c r="EH19" s="3">
        <v>1522.5989999999999</v>
      </c>
      <c r="EI19" s="4">
        <v>28.78201</v>
      </c>
      <c r="EJ19" s="3">
        <v>59.243070000000003</v>
      </c>
      <c r="EK19" s="3">
        <v>1623.009</v>
      </c>
      <c r="EL19" s="4">
        <v>26.888300000000001</v>
      </c>
      <c r="EM19" s="3">
        <v>69.222719999999995</v>
      </c>
      <c r="EN19" s="3">
        <v>1804.37</v>
      </c>
      <c r="EO19" s="4">
        <v>25.577570000000001</v>
      </c>
      <c r="EP19" s="3">
        <v>80.258759999999995</v>
      </c>
      <c r="EQ19" s="3">
        <v>2073.152</v>
      </c>
      <c r="ER19" s="4">
        <v>25.345870000000001</v>
      </c>
      <c r="ES19" s="3">
        <v>92.467619999999997</v>
      </c>
      <c r="ET19" s="3">
        <v>2394.7930000000001</v>
      </c>
      <c r="EU19" s="4">
        <v>25.39207</v>
      </c>
      <c r="EV19" s="3">
        <v>121.614</v>
      </c>
      <c r="EW19" s="3">
        <v>2910.4609999999998</v>
      </c>
      <c r="EX19" s="4">
        <v>23.486409999999999</v>
      </c>
      <c r="EY19" s="3">
        <v>134.14089999999999</v>
      </c>
      <c r="EZ19" s="3">
        <v>3324.123</v>
      </c>
      <c r="FA19" s="4">
        <v>24.302689999999998</v>
      </c>
      <c r="FB19" s="3">
        <v>151.08930000000001</v>
      </c>
      <c r="FC19" s="3">
        <v>3637.64</v>
      </c>
      <c r="FD19" s="4">
        <v>23.620899999999999</v>
      </c>
      <c r="FE19" s="3">
        <v>197.75579999999999</v>
      </c>
      <c r="FF19" s="3">
        <v>4555.9849999999997</v>
      </c>
      <c r="FG19" s="4">
        <v>22.598600000000001</v>
      </c>
      <c r="FH19" s="3">
        <v>214.46420000000001</v>
      </c>
      <c r="FI19" s="3">
        <v>5669.4889999999996</v>
      </c>
      <c r="FJ19" s="4">
        <v>25.91958</v>
      </c>
      <c r="FK19" s="60">
        <v>403</v>
      </c>
      <c r="FL19" s="60">
        <v>10136.157131207086</v>
      </c>
      <c r="FM19" s="62">
        <v>25.151754668007658</v>
      </c>
      <c r="FN19" s="60">
        <v>541</v>
      </c>
      <c r="FO19" s="60">
        <v>10941.186199603437</v>
      </c>
      <c r="FP19" s="62">
        <v>20.224004065810419</v>
      </c>
      <c r="FQ19" s="60">
        <v>614</v>
      </c>
      <c r="FR19" s="60">
        <v>12158.286818015726</v>
      </c>
      <c r="FS19" s="62">
        <v>19.801770061914862</v>
      </c>
      <c r="FT19" s="60">
        <v>700</v>
      </c>
      <c r="FU19" s="60">
        <v>13664.948307633766</v>
      </c>
      <c r="FV19" s="62">
        <v>19.521354725191095</v>
      </c>
      <c r="FW19" s="60">
        <v>773</v>
      </c>
      <c r="FX19" s="60">
        <v>15581.498333218891</v>
      </c>
      <c r="FY19" s="62">
        <v>20.157177662637633</v>
      </c>
      <c r="FZ19" s="60">
        <v>785</v>
      </c>
      <c r="GA19" s="60">
        <v>17885.015113826623</v>
      </c>
      <c r="GB19" s="62">
        <v>22.783458743728183</v>
      </c>
      <c r="GC19" s="60">
        <v>1013</v>
      </c>
      <c r="GD19" s="60">
        <v>20237.196576295002</v>
      </c>
      <c r="GE19" s="62">
        <v>19.977489216480752</v>
      </c>
      <c r="GF19" s="60">
        <v>1176</v>
      </c>
      <c r="GG19" s="60">
        <v>22632.581717791425</v>
      </c>
      <c r="GH19" s="62">
        <v>19.245392617169578</v>
      </c>
      <c r="GI19" s="60">
        <v>1320</v>
      </c>
      <c r="GJ19" s="60">
        <v>26299.292527058948</v>
      </c>
      <c r="GK19" s="62">
        <v>19.923706459893143</v>
      </c>
      <c r="GL19" s="60">
        <v>1400</v>
      </c>
      <c r="GM19" s="60">
        <v>30700.982336216061</v>
      </c>
      <c r="GN19" s="62">
        <v>21.929273097297187</v>
      </c>
      <c r="GO19" s="60">
        <v>1700</v>
      </c>
      <c r="GP19" s="60">
        <v>34724.939821071726</v>
      </c>
      <c r="GQ19" s="62">
        <v>20.426435188865721</v>
      </c>
      <c r="GR19" s="60">
        <v>1895</v>
      </c>
      <c r="GS19" s="60">
        <v>38660.221827738962</v>
      </c>
      <c r="GT19" s="62">
        <v>20.401172468463834</v>
      </c>
      <c r="GU19" s="60">
        <v>2159</v>
      </c>
      <c r="GV19" s="60">
        <v>42599.445909557689</v>
      </c>
      <c r="GW19" s="62">
        <v>19.731100467604303</v>
      </c>
      <c r="GX19" s="60">
        <v>2364</v>
      </c>
      <c r="GY19" s="60">
        <v>46737.255808551083</v>
      </c>
      <c r="GZ19" s="62">
        <v>19.770412778574908</v>
      </c>
      <c r="HA19" s="60">
        <v>2391</v>
      </c>
      <c r="HB19" s="60">
        <v>50031.506393173426</v>
      </c>
      <c r="HC19" s="62">
        <v>20.924929482715779</v>
      </c>
      <c r="HD19" s="60">
        <v>2697</v>
      </c>
      <c r="HE19" s="60">
        <v>52837.198196842721</v>
      </c>
      <c r="HF19" s="62">
        <v>19.591100555002864</v>
      </c>
      <c r="HG19" s="60">
        <v>2917</v>
      </c>
      <c r="HH19" s="60">
        <v>56735.737238635404</v>
      </c>
      <c r="HI19" s="62">
        <v>19.450029906971341</v>
      </c>
      <c r="HJ19" s="60">
        <v>3024</v>
      </c>
      <c r="HK19" s="60">
        <v>59973.280384300473</v>
      </c>
      <c r="HL19" s="62">
        <v>19.832433989517352</v>
      </c>
      <c r="HM19" s="60">
        <v>2468</v>
      </c>
      <c r="HN19" s="60">
        <v>63610.985979730234</v>
      </c>
      <c r="HO19" s="62">
        <v>25.774305502321813</v>
      </c>
      <c r="HP19" s="60">
        <v>2979</v>
      </c>
      <c r="HQ19" s="60">
        <v>69707.709795355331</v>
      </c>
      <c r="HR19" s="62">
        <v>23.399701173331767</v>
      </c>
      <c r="HS19" s="60">
        <v>2197</v>
      </c>
      <c r="HT19" s="60">
        <v>73431.303515832013</v>
      </c>
      <c r="HU19" s="62">
        <v>33.423442656273103</v>
      </c>
      <c r="HV19" s="60">
        <v>2192</v>
      </c>
      <c r="HW19" s="60">
        <v>74632.918637945346</v>
      </c>
      <c r="HX19" s="62">
        <v>34.047864342128349</v>
      </c>
      <c r="HY19" s="60">
        <v>1921</v>
      </c>
      <c r="HZ19" s="60">
        <v>75259.632235874786</v>
      </c>
      <c r="IA19" s="62">
        <v>39.177320268544918</v>
      </c>
      <c r="IB19" s="60">
        <v>1877</v>
      </c>
      <c r="IC19" s="60">
        <v>76020.819520586185</v>
      </c>
      <c r="ID19" s="62">
        <v>40.501235759502499</v>
      </c>
      <c r="IE19" s="60">
        <v>1791</v>
      </c>
      <c r="IF19" s="60">
        <v>76687.774463282796</v>
      </c>
      <c r="IG19" s="62">
        <v>42.81841120227962</v>
      </c>
      <c r="IH19" s="60">
        <v>1793</v>
      </c>
      <c r="II19" s="60">
        <v>78281.098804173555</v>
      </c>
      <c r="IJ19" s="62">
        <v>43.659285445718659</v>
      </c>
      <c r="IK19" s="60">
        <v>1826</v>
      </c>
      <c r="IL19" s="60">
        <v>81678.915499690673</v>
      </c>
      <c r="IM19" s="62">
        <v>44.731059966971891</v>
      </c>
      <c r="IN19" s="60">
        <v>1923</v>
      </c>
      <c r="IO19" s="60">
        <v>85053.031417548671</v>
      </c>
      <c r="IP19" s="62">
        <v>44.229345510945748</v>
      </c>
      <c r="IQ19" s="60">
        <v>2188</v>
      </c>
      <c r="IR19" s="60">
        <v>89616.156475167256</v>
      </c>
      <c r="IS19" s="62">
        <v>40.958023983166022</v>
      </c>
      <c r="IT19" s="60">
        <v>2294</v>
      </c>
      <c r="IU19" s="60">
        <v>98328.080443196261</v>
      </c>
      <c r="IV19" s="62">
        <v>42.863156252483115</v>
      </c>
      <c r="IW19" s="60">
        <v>2332</v>
      </c>
      <c r="IX19" s="60">
        <v>107708.53211532702</v>
      </c>
      <c r="IY19" s="62">
        <v>46.187192159231138</v>
      </c>
      <c r="IZ19" s="60">
        <v>2364</v>
      </c>
      <c r="JA19" s="60">
        <v>112860.84023191759</v>
      </c>
      <c r="JB19" s="62">
        <v>47.741472179322166</v>
      </c>
      <c r="JC19" s="60">
        <v>2525</v>
      </c>
      <c r="JD19" s="60">
        <v>118181.0597677628</v>
      </c>
      <c r="JE19" s="62">
        <v>46.804380106044668</v>
      </c>
      <c r="JF19" s="60">
        <v>2616</v>
      </c>
      <c r="JG19" s="60">
        <v>128906.02303079369</v>
      </c>
      <c r="JH19" s="62">
        <v>49.276002687612262</v>
      </c>
      <c r="JI19" s="60">
        <v>2592</v>
      </c>
      <c r="JJ19" s="60">
        <v>144859.27004194647</v>
      </c>
      <c r="JK19" s="62">
        <v>55.887064059392927</v>
      </c>
      <c r="JL19" s="60">
        <v>2781</v>
      </c>
      <c r="JM19" s="60">
        <v>163613.28380171169</v>
      </c>
      <c r="JN19" s="62">
        <v>58.832536426361628</v>
      </c>
      <c r="JO19" s="60">
        <v>2765</v>
      </c>
      <c r="JP19" s="60">
        <v>182360.36223132492</v>
      </c>
      <c r="JQ19" s="62">
        <v>65.953114731039761</v>
      </c>
      <c r="JR19" s="60">
        <v>2643</v>
      </c>
      <c r="JS19" s="60">
        <v>196258.00223282707</v>
      </c>
      <c r="JT19" s="62">
        <v>74.255770803188454</v>
      </c>
      <c r="JU19" s="60">
        <v>2531</v>
      </c>
      <c r="JV19" s="60">
        <v>194000.48138811305</v>
      </c>
      <c r="JW19" s="62">
        <v>76.649735830941552</v>
      </c>
      <c r="JX19" s="60">
        <v>2004</v>
      </c>
      <c r="JY19" s="60">
        <v>187721.48426190694</v>
      </c>
      <c r="JZ19" s="62">
        <v>93.673395340272918</v>
      </c>
      <c r="KA19" s="60">
        <v>1763</v>
      </c>
      <c r="KB19" s="60">
        <v>195682.44085419574</v>
      </c>
      <c r="KC19" s="62">
        <v>110.99401069438215</v>
      </c>
      <c r="KD19" s="60">
        <v>1904</v>
      </c>
      <c r="KE19" s="60">
        <v>204138.46566315231</v>
      </c>
      <c r="KF19" s="62">
        <v>107.21558070543713</v>
      </c>
      <c r="KG19" s="60">
        <v>2006</v>
      </c>
      <c r="KH19" s="60">
        <v>207198.38593654527</v>
      </c>
      <c r="KI19" s="62">
        <v>103.28932499329275</v>
      </c>
      <c r="KJ19" s="60">
        <v>2415</v>
      </c>
      <c r="KK19" s="60">
        <v>207904.5387373704</v>
      </c>
      <c r="KL19" s="62">
        <v>86.088835916095405</v>
      </c>
      <c r="KM19" s="60">
        <v>2461</v>
      </c>
      <c r="KN19" s="60">
        <v>207693.62470715633</v>
      </c>
      <c r="KO19" s="62">
        <v>84.39399622395625</v>
      </c>
    </row>
    <row r="20" spans="1:301" ht="15" customHeight="1">
      <c r="A20" s="166">
        <v>6</v>
      </c>
      <c r="B20" s="171">
        <v>58.304720000000003</v>
      </c>
      <c r="C20" s="3">
        <v>2976.125</v>
      </c>
      <c r="D20" s="4">
        <v>49.793999999999997</v>
      </c>
      <c r="E20" s="3">
        <v>64.834239999999994</v>
      </c>
      <c r="F20" s="3">
        <v>3368.1669999999999</v>
      </c>
      <c r="G20" s="4">
        <v>50.542470000000002</v>
      </c>
      <c r="H20" s="3">
        <v>66.229669999999999</v>
      </c>
      <c r="I20" s="3">
        <v>3395.049</v>
      </c>
      <c r="J20" s="4">
        <v>49.954909999999998</v>
      </c>
      <c r="K20" s="3">
        <v>76.933589999999995</v>
      </c>
      <c r="L20" s="3">
        <v>3788.9470000000001</v>
      </c>
      <c r="M20" s="4">
        <v>48.035629999999998</v>
      </c>
      <c r="N20" s="3">
        <v>101.26860000000001</v>
      </c>
      <c r="O20" s="3">
        <v>4759.9939999999997</v>
      </c>
      <c r="P20" s="4">
        <v>45.619169999999997</v>
      </c>
      <c r="Q20" s="3">
        <v>123.2325</v>
      </c>
      <c r="R20" s="3">
        <v>5794.2749999999996</v>
      </c>
      <c r="S20" s="4">
        <v>45.745289999999997</v>
      </c>
      <c r="T20" s="3">
        <v>142.90649999999999</v>
      </c>
      <c r="U20" s="3">
        <v>6615.384</v>
      </c>
      <c r="V20" s="4">
        <v>45.073459999999997</v>
      </c>
      <c r="W20" s="3">
        <v>153.74209999999999</v>
      </c>
      <c r="X20" s="3">
        <v>7019.4290000000001</v>
      </c>
      <c r="Y20" s="4">
        <v>44.458590000000001</v>
      </c>
      <c r="Z20" s="3">
        <v>172.04470000000001</v>
      </c>
      <c r="AA20" s="3">
        <v>7789.8819999999996</v>
      </c>
      <c r="AB20" s="4">
        <v>44.063339999999997</v>
      </c>
      <c r="AC20" s="3">
        <v>175.626</v>
      </c>
      <c r="AD20" s="3">
        <v>9519.8719999999994</v>
      </c>
      <c r="AE20" s="4">
        <v>52.682099999999998</v>
      </c>
      <c r="AF20" s="3">
        <v>176.64279999999999</v>
      </c>
      <c r="AG20" s="3">
        <v>9898.4230000000007</v>
      </c>
      <c r="AH20" s="4">
        <v>54.413670000000003</v>
      </c>
      <c r="AI20" s="3">
        <v>137.09829999999999</v>
      </c>
      <c r="AJ20" s="3">
        <v>10040.98</v>
      </c>
      <c r="AK20" s="4">
        <v>71.011690000000002</v>
      </c>
      <c r="AL20" s="3">
        <v>119.7576</v>
      </c>
      <c r="AM20" s="3">
        <v>9890.1419999999998</v>
      </c>
      <c r="AN20" s="4">
        <v>80.023309999999995</v>
      </c>
      <c r="AO20" s="3">
        <v>124.0012</v>
      </c>
      <c r="AP20" s="3">
        <v>10330.370000000001</v>
      </c>
      <c r="AQ20" s="4">
        <v>80.904129999999995</v>
      </c>
      <c r="AR20" s="3">
        <v>150.08109999999999</v>
      </c>
      <c r="AS20" s="3">
        <v>10821.98</v>
      </c>
      <c r="AT20" s="4">
        <v>69.962720000000004</v>
      </c>
      <c r="AU20" s="3">
        <v>141.5472</v>
      </c>
      <c r="AV20" s="3">
        <v>11472.01</v>
      </c>
      <c r="AW20" s="4">
        <v>78.715019999999996</v>
      </c>
      <c r="AX20" s="3">
        <v>135.94999999999999</v>
      </c>
      <c r="AY20" s="3">
        <v>11861.31</v>
      </c>
      <c r="AZ20" s="4">
        <v>84.624889999999994</v>
      </c>
      <c r="BA20" s="3">
        <v>130.96719999999999</v>
      </c>
      <c r="BB20" s="3">
        <v>11791.37</v>
      </c>
      <c r="BC20" s="4">
        <v>87.341170000000005</v>
      </c>
      <c r="BD20" s="3">
        <v>115.6326</v>
      </c>
      <c r="BE20" s="3">
        <v>12089.49</v>
      </c>
      <c r="BF20" s="4">
        <v>101.5196</v>
      </c>
      <c r="BG20" s="3">
        <v>351.77080000000001</v>
      </c>
      <c r="BH20" s="3">
        <v>26263.19</v>
      </c>
      <c r="BI20" s="4">
        <v>72.820570000000004</v>
      </c>
      <c r="BJ20" s="3">
        <v>638.39480000000003</v>
      </c>
      <c r="BK20" s="3">
        <v>33311.480000000003</v>
      </c>
      <c r="BL20" s="4">
        <v>50.881160000000001</v>
      </c>
      <c r="BM20" s="3">
        <v>696.92179999999996</v>
      </c>
      <c r="BN20" s="3">
        <v>38665.199999999997</v>
      </c>
      <c r="BO20" s="4">
        <v>54.042610000000003</v>
      </c>
      <c r="BP20" s="3">
        <v>850.41480000000001</v>
      </c>
      <c r="BQ20" s="3">
        <v>48326.559999999998</v>
      </c>
      <c r="BR20" s="4">
        <v>55.302210000000002</v>
      </c>
      <c r="BS20" s="3">
        <v>771.24689999999998</v>
      </c>
      <c r="BT20" s="3">
        <v>49927.29</v>
      </c>
      <c r="BU20" s="4">
        <v>62.996220000000001</v>
      </c>
      <c r="BV20" s="3">
        <v>792.31669999999997</v>
      </c>
      <c r="BW20" s="3">
        <v>46570.19</v>
      </c>
      <c r="BX20" s="4">
        <v>57.290579999999999</v>
      </c>
      <c r="BY20" s="3">
        <v>777.048</v>
      </c>
      <c r="BZ20" s="3">
        <v>44966.39</v>
      </c>
      <c r="CA20" s="4">
        <v>56.44285</v>
      </c>
      <c r="CB20" s="3">
        <v>811.92989999999998</v>
      </c>
      <c r="CC20" s="3">
        <v>43550.38</v>
      </c>
      <c r="CD20" s="4">
        <v>52.320709999999998</v>
      </c>
      <c r="CE20" s="3">
        <v>734.45209999999997</v>
      </c>
      <c r="CF20" s="3">
        <v>39046.660000000003</v>
      </c>
      <c r="CG20" s="4">
        <v>51.831029999999998</v>
      </c>
      <c r="CH20" s="3">
        <v>775.99369999999999</v>
      </c>
      <c r="CI20" s="3">
        <v>41459.5</v>
      </c>
      <c r="CJ20" s="4">
        <v>52.094720000000002</v>
      </c>
      <c r="CK20" s="3">
        <v>1002.597</v>
      </c>
      <c r="CL20" s="3">
        <v>53092.81</v>
      </c>
      <c r="CM20" s="4">
        <v>51.702460000000002</v>
      </c>
      <c r="CN20" s="3">
        <v>1895.7370000000001</v>
      </c>
      <c r="CO20" s="3">
        <v>61755.21</v>
      </c>
      <c r="CP20" s="4">
        <v>31.81439</v>
      </c>
      <c r="CQ20" s="3">
        <v>2043.5509999999999</v>
      </c>
      <c r="CR20" s="3">
        <v>69598.820000000007</v>
      </c>
      <c r="CS20" s="4">
        <v>33.249809999999997</v>
      </c>
      <c r="CT20" s="3">
        <v>882.47659999999996</v>
      </c>
      <c r="CU20" s="3">
        <v>56139.32</v>
      </c>
      <c r="CV20" s="4">
        <v>62.319920000000003</v>
      </c>
      <c r="CW20" s="3">
        <v>2075.078</v>
      </c>
      <c r="CX20" s="3">
        <v>70853.72</v>
      </c>
      <c r="CY20" s="4">
        <v>33.447670000000002</v>
      </c>
      <c r="CZ20" s="3">
        <v>1708.65</v>
      </c>
      <c r="DA20" s="3">
        <v>80244.78</v>
      </c>
      <c r="DB20" s="4">
        <v>45.966810000000002</v>
      </c>
      <c r="DC20" s="3">
        <v>1278.623</v>
      </c>
      <c r="DD20" s="3">
        <v>95059.66</v>
      </c>
      <c r="DE20" s="4">
        <v>72.714979999999997</v>
      </c>
      <c r="DF20" s="3">
        <v>1304.8389999999999</v>
      </c>
      <c r="DG20" s="3">
        <v>100425.1</v>
      </c>
      <c r="DH20" s="4">
        <v>75.286270000000002</v>
      </c>
      <c r="DI20" s="3">
        <v>2048.5729999999999</v>
      </c>
      <c r="DJ20" s="3">
        <v>130758.7</v>
      </c>
      <c r="DK20" s="4">
        <v>62.51529</v>
      </c>
      <c r="DL20" s="3">
        <v>5340.6909999999998</v>
      </c>
      <c r="DM20" s="3">
        <v>178075.5</v>
      </c>
      <c r="DN20" s="4">
        <v>32.725769999999997</v>
      </c>
      <c r="DO20" s="3">
        <v>9129.8289999999997</v>
      </c>
      <c r="DP20" s="3">
        <v>270922.40000000002</v>
      </c>
      <c r="DQ20" s="4">
        <v>29.132809999999999</v>
      </c>
      <c r="DR20" s="3">
        <v>14508.26</v>
      </c>
      <c r="DS20" s="3">
        <v>435267</v>
      </c>
      <c r="DT20" s="4">
        <v>29.446709999999999</v>
      </c>
      <c r="DU20" s="3">
        <v>28.747640000000001</v>
      </c>
      <c r="DV20" s="3">
        <v>764.47140000000002</v>
      </c>
      <c r="DW20" s="4">
        <v>26.07094</v>
      </c>
      <c r="DX20" s="3">
        <v>32.055410000000002</v>
      </c>
      <c r="DY20" s="3">
        <v>907.47270000000003</v>
      </c>
      <c r="DZ20" s="4">
        <v>27.749890000000001</v>
      </c>
      <c r="EA20" s="3">
        <v>42.520040000000002</v>
      </c>
      <c r="EB20" s="3">
        <v>1181.559</v>
      </c>
      <c r="EC20" s="4">
        <v>27.197710000000001</v>
      </c>
      <c r="ED20" s="3">
        <v>51.705460000000002</v>
      </c>
      <c r="EE20" s="3">
        <v>1442.0509999999999</v>
      </c>
      <c r="EF20" s="4">
        <v>27.351880000000001</v>
      </c>
      <c r="EG20" s="3">
        <v>53.412640000000003</v>
      </c>
      <c r="EH20" s="3">
        <v>1538.2370000000001</v>
      </c>
      <c r="EI20" s="4">
        <v>28.24409</v>
      </c>
      <c r="EJ20" s="3">
        <v>61.249000000000002</v>
      </c>
      <c r="EK20" s="3">
        <v>1639.634</v>
      </c>
      <c r="EL20" s="4">
        <v>26.273910000000001</v>
      </c>
      <c r="EM20" s="3">
        <v>71.982439999999997</v>
      </c>
      <c r="EN20" s="3">
        <v>1822.8140000000001</v>
      </c>
      <c r="EO20" s="4">
        <v>24.848189999999999</v>
      </c>
      <c r="EP20" s="3">
        <v>83.505740000000003</v>
      </c>
      <c r="EQ20" s="3">
        <v>2094.335</v>
      </c>
      <c r="ER20" s="4">
        <v>24.60905</v>
      </c>
      <c r="ES20" s="3">
        <v>96.233540000000005</v>
      </c>
      <c r="ET20" s="3">
        <v>2419.2660000000001</v>
      </c>
      <c r="EU20" s="4">
        <v>24.64753</v>
      </c>
      <c r="EV20" s="3">
        <v>125.9059</v>
      </c>
      <c r="EW20" s="3">
        <v>2940.1060000000002</v>
      </c>
      <c r="EX20" s="4">
        <v>22.916679999999999</v>
      </c>
      <c r="EY20" s="3">
        <v>139.1865</v>
      </c>
      <c r="EZ20" s="3">
        <v>3358.0320000000002</v>
      </c>
      <c r="FA20" s="4">
        <v>23.660419999999998</v>
      </c>
      <c r="FB20" s="3">
        <v>157.15350000000001</v>
      </c>
      <c r="FC20" s="3">
        <v>3674.6979999999999</v>
      </c>
      <c r="FD20" s="4">
        <v>22.940570000000001</v>
      </c>
      <c r="FE20" s="3">
        <v>203.6431</v>
      </c>
      <c r="FF20" s="3">
        <v>4602.317</v>
      </c>
      <c r="FG20" s="4">
        <v>22.168240000000001</v>
      </c>
      <c r="FH20" s="3">
        <v>225.2227</v>
      </c>
      <c r="FI20" s="3">
        <v>5727.4629999999997</v>
      </c>
      <c r="FJ20" s="4">
        <v>24.933620000000001</v>
      </c>
      <c r="FK20" s="60">
        <v>455</v>
      </c>
      <c r="FL20" s="60">
        <v>10240.50558207474</v>
      </c>
      <c r="FM20" s="62">
        <v>22.506605674889538</v>
      </c>
      <c r="FN20" s="60">
        <v>581</v>
      </c>
      <c r="FO20" s="60">
        <v>11051.592393876006</v>
      </c>
      <c r="FP20" s="62">
        <v>19.021673655552505</v>
      </c>
      <c r="FQ20" s="60">
        <v>634</v>
      </c>
      <c r="FR20" s="60">
        <v>12280.981008723695</v>
      </c>
      <c r="FS20" s="62">
        <v>19.370632505873335</v>
      </c>
      <c r="FT20" s="60">
        <v>705</v>
      </c>
      <c r="FU20" s="60">
        <v>13802.841205924038</v>
      </c>
      <c r="FV20" s="62">
        <v>19.578498164431259</v>
      </c>
      <c r="FW20" s="60">
        <v>776</v>
      </c>
      <c r="FX20" s="60">
        <v>15739.014397379478</v>
      </c>
      <c r="FY20" s="62">
        <v>20.282235048169429</v>
      </c>
      <c r="FZ20" s="60">
        <v>808</v>
      </c>
      <c r="GA20" s="60">
        <v>18066.896894911864</v>
      </c>
      <c r="GB20" s="62">
        <v>22.360020909544385</v>
      </c>
      <c r="GC20" s="60">
        <v>1020</v>
      </c>
      <c r="GD20" s="60">
        <v>20441.668509945895</v>
      </c>
      <c r="GE20" s="62">
        <v>20.040851480339114</v>
      </c>
      <c r="GF20" s="60">
        <v>1184</v>
      </c>
      <c r="GG20" s="60">
        <v>22860.800401854089</v>
      </c>
      <c r="GH20" s="62">
        <v>19.308108447511898</v>
      </c>
      <c r="GI20" s="60">
        <v>1393</v>
      </c>
      <c r="GJ20" s="60">
        <v>26564.605270765402</v>
      </c>
      <c r="GK20" s="62">
        <v>19.070068392509263</v>
      </c>
      <c r="GL20" s="60">
        <v>1417</v>
      </c>
      <c r="GM20" s="60">
        <v>31030.295082400091</v>
      </c>
      <c r="GN20" s="62">
        <v>21.898585096965483</v>
      </c>
      <c r="GO20" s="60">
        <v>1865</v>
      </c>
      <c r="GP20" s="60">
        <v>35075.325896082526</v>
      </c>
      <c r="GQ20" s="62">
        <v>18.807145252591166</v>
      </c>
      <c r="GR20" s="60">
        <v>2076</v>
      </c>
      <c r="GS20" s="60">
        <v>39050.309938752886</v>
      </c>
      <c r="GT20" s="62">
        <v>18.810361242173837</v>
      </c>
      <c r="GU20" s="60">
        <v>2324</v>
      </c>
      <c r="GV20" s="60">
        <v>43028.680962488506</v>
      </c>
      <c r="GW20" s="62">
        <v>18.514922961483865</v>
      </c>
      <c r="GX20" s="60">
        <v>2536</v>
      </c>
      <c r="GY20" s="60">
        <v>47208.302256747098</v>
      </c>
      <c r="GZ20" s="62">
        <v>18.615261142250432</v>
      </c>
      <c r="HA20" s="60">
        <v>2458</v>
      </c>
      <c r="HB20" s="60">
        <v>50544.282655484007</v>
      </c>
      <c r="HC20" s="62">
        <v>20.563174391978848</v>
      </c>
      <c r="HD20" s="60">
        <v>2885</v>
      </c>
      <c r="HE20" s="60">
        <v>53369.485614868427</v>
      </c>
      <c r="HF20" s="62">
        <v>18.498955152467392</v>
      </c>
      <c r="HG20" s="60">
        <v>3146</v>
      </c>
      <c r="HH20" s="60">
        <v>57306.914722828136</v>
      </c>
      <c r="HI20" s="62">
        <v>18.21580251838148</v>
      </c>
      <c r="HJ20" s="60">
        <v>3308</v>
      </c>
      <c r="HK20" s="60">
        <v>60577.509864102023</v>
      </c>
      <c r="HL20" s="62">
        <v>18.312427407527817</v>
      </c>
      <c r="HM20" s="60">
        <v>2692</v>
      </c>
      <c r="HN20" s="60">
        <v>64260.322118455013</v>
      </c>
      <c r="HO20" s="62">
        <v>23.870847740882247</v>
      </c>
      <c r="HP20" s="60">
        <v>3281</v>
      </c>
      <c r="HQ20" s="60">
        <v>70415.888106295664</v>
      </c>
      <c r="HR20" s="62">
        <v>21.461715363089201</v>
      </c>
      <c r="HS20" s="60">
        <v>2749</v>
      </c>
      <c r="HT20" s="60">
        <v>74186.21195732597</v>
      </c>
      <c r="HU20" s="62">
        <v>26.986617663632583</v>
      </c>
      <c r="HV20" s="60">
        <v>2214</v>
      </c>
      <c r="HW20" s="60">
        <v>75404.543640709046</v>
      </c>
      <c r="HX20" s="62">
        <v>34.058059458314837</v>
      </c>
      <c r="HY20" s="60">
        <v>2061</v>
      </c>
      <c r="HZ20" s="60">
        <v>76036.429844400089</v>
      </c>
      <c r="IA20" s="62">
        <v>36.89297906084429</v>
      </c>
      <c r="IB20" s="60">
        <v>1957</v>
      </c>
      <c r="IC20" s="60">
        <v>76745.475099677395</v>
      </c>
      <c r="ID20" s="62">
        <v>39.215878947203571</v>
      </c>
      <c r="IE20" s="60">
        <v>1841</v>
      </c>
      <c r="IF20" s="60">
        <v>77483.160798720317</v>
      </c>
      <c r="IG20" s="62">
        <v>42.087539814622659</v>
      </c>
      <c r="IH20" s="60">
        <v>1943</v>
      </c>
      <c r="II20" s="60">
        <v>79151.600846732515</v>
      </c>
      <c r="IJ20" s="62">
        <v>40.736799200582873</v>
      </c>
      <c r="IK20" s="60">
        <v>2096</v>
      </c>
      <c r="IL20" s="60">
        <v>82528.012118294355</v>
      </c>
      <c r="IM20" s="62">
        <v>39.374051583155705</v>
      </c>
      <c r="IN20" s="60">
        <v>2117</v>
      </c>
      <c r="IO20" s="60">
        <v>85975.643427286981</v>
      </c>
      <c r="IP20" s="62">
        <v>40.612018624131778</v>
      </c>
      <c r="IQ20" s="60">
        <v>2382</v>
      </c>
      <c r="IR20" s="60">
        <v>90544.341961142345</v>
      </c>
      <c r="IS20" s="62">
        <v>38.011898388388893</v>
      </c>
      <c r="IT20" s="60">
        <v>2370</v>
      </c>
      <c r="IU20" s="60">
        <v>99349.202095976783</v>
      </c>
      <c r="IV20" s="62">
        <v>41.919494555264464</v>
      </c>
      <c r="IW20" s="60">
        <v>2378</v>
      </c>
      <c r="IX20" s="60">
        <v>108828.82702737924</v>
      </c>
      <c r="IY20" s="62">
        <v>45.764855772657377</v>
      </c>
      <c r="IZ20" s="60">
        <v>2521</v>
      </c>
      <c r="JA20" s="60">
        <v>114035.96203479213</v>
      </c>
      <c r="JB20" s="62">
        <v>45.234415721853281</v>
      </c>
      <c r="JC20" s="60">
        <v>2525</v>
      </c>
      <c r="JD20" s="60">
        <v>119411.94128227064</v>
      </c>
      <c r="JE20" s="62">
        <v>47.29185793357253</v>
      </c>
      <c r="JF20" s="60">
        <v>2661</v>
      </c>
      <c r="JG20" s="60">
        <v>130249.23941033978</v>
      </c>
      <c r="JH20" s="62">
        <v>48.947478169988642</v>
      </c>
      <c r="JI20" s="60">
        <v>2874</v>
      </c>
      <c r="JJ20" s="60">
        <v>146371.0039429123</v>
      </c>
      <c r="JK20" s="62">
        <v>50.929368108181038</v>
      </c>
      <c r="JL20" s="60">
        <v>3056</v>
      </c>
      <c r="JM20" s="60">
        <v>165323.23038978761</v>
      </c>
      <c r="JN20" s="62">
        <v>54.09791570346453</v>
      </c>
      <c r="JO20" s="60">
        <v>3047</v>
      </c>
      <c r="JP20" s="60">
        <v>184269.55350937162</v>
      </c>
      <c r="JQ20" s="62">
        <v>60.475731378198759</v>
      </c>
      <c r="JR20" s="60">
        <v>3050</v>
      </c>
      <c r="JS20" s="60">
        <v>198314.60565551685</v>
      </c>
      <c r="JT20" s="62">
        <v>65.02118218213667</v>
      </c>
      <c r="JU20" s="60">
        <v>2789</v>
      </c>
      <c r="JV20" s="60">
        <v>196037.62026700538</v>
      </c>
      <c r="JW20" s="62">
        <v>70.289573419507121</v>
      </c>
      <c r="JX20" s="60">
        <v>2241</v>
      </c>
      <c r="JY20" s="60">
        <v>189697.13099549053</v>
      </c>
      <c r="JZ20" s="62">
        <v>84.648429716863248</v>
      </c>
      <c r="KA20" s="60">
        <v>1763</v>
      </c>
      <c r="KB20" s="60">
        <v>197788.72319385674</v>
      </c>
      <c r="KC20" s="62">
        <v>112.1887255779108</v>
      </c>
      <c r="KD20" s="60">
        <v>2085</v>
      </c>
      <c r="KE20" s="60">
        <v>206289.49252283457</v>
      </c>
      <c r="KF20" s="62">
        <v>98.939804567306751</v>
      </c>
      <c r="KG20" s="60">
        <v>2192</v>
      </c>
      <c r="KH20" s="60">
        <v>209380.11601780626</v>
      </c>
      <c r="KI20" s="62">
        <v>95.520125920532053</v>
      </c>
      <c r="KJ20" s="60">
        <v>2620</v>
      </c>
      <c r="KK20" s="60">
        <v>210089.42222963716</v>
      </c>
      <c r="KL20" s="62">
        <v>80.186802377724106</v>
      </c>
      <c r="KM20" s="60">
        <v>2654</v>
      </c>
      <c r="KN20" s="60">
        <v>209875.80926128593</v>
      </c>
      <c r="KO20" s="62">
        <v>79.079053979384298</v>
      </c>
    </row>
    <row r="21" spans="1:301" ht="15" customHeight="1">
      <c r="A21" s="166">
        <v>7</v>
      </c>
      <c r="B21" s="171">
        <v>60.14716</v>
      </c>
      <c r="C21" s="3">
        <v>3007.489</v>
      </c>
      <c r="D21" s="4">
        <v>48.777119999999996</v>
      </c>
      <c r="E21" s="3">
        <v>67.046220000000005</v>
      </c>
      <c r="F21" s="3">
        <v>3403.674</v>
      </c>
      <c r="G21" s="4">
        <v>49.389919999999996</v>
      </c>
      <c r="H21" s="3">
        <v>68.364289999999997</v>
      </c>
      <c r="I21" s="3">
        <v>3430.8310000000001</v>
      </c>
      <c r="J21" s="4">
        <v>48.904910000000001</v>
      </c>
      <c r="K21" s="3">
        <v>78.911670000000001</v>
      </c>
      <c r="L21" s="3">
        <v>3828.85</v>
      </c>
      <c r="M21" s="4">
        <v>47.324460000000002</v>
      </c>
      <c r="N21" s="3">
        <v>103.0214</v>
      </c>
      <c r="O21" s="3">
        <v>4810.0780000000004</v>
      </c>
      <c r="P21" s="4">
        <v>45.314520000000002</v>
      </c>
      <c r="Q21" s="3">
        <v>125.5133</v>
      </c>
      <c r="R21" s="3">
        <v>5855.2420000000002</v>
      </c>
      <c r="S21" s="4">
        <v>45.386310000000002</v>
      </c>
      <c r="T21" s="3">
        <v>145.49789999999999</v>
      </c>
      <c r="U21" s="3">
        <v>6684.9660000000003</v>
      </c>
      <c r="V21" s="4">
        <v>44.736049999999999</v>
      </c>
      <c r="W21" s="3">
        <v>156.86490000000001</v>
      </c>
      <c r="X21" s="3">
        <v>7093.2370000000001</v>
      </c>
      <c r="Y21" s="4">
        <v>44.031419999999997</v>
      </c>
      <c r="Z21" s="3">
        <v>175.85810000000001</v>
      </c>
      <c r="AA21" s="3">
        <v>7871.7740000000003</v>
      </c>
      <c r="AB21" s="4">
        <v>43.56073</v>
      </c>
      <c r="AC21" s="3">
        <v>180.10300000000001</v>
      </c>
      <c r="AD21" s="3">
        <v>9620.3230000000003</v>
      </c>
      <c r="AE21" s="4">
        <v>51.91431</v>
      </c>
      <c r="AF21" s="3">
        <v>180.7413</v>
      </c>
      <c r="AG21" s="3">
        <v>10002.94</v>
      </c>
      <c r="AH21" s="4">
        <v>53.740960000000001</v>
      </c>
      <c r="AI21" s="3">
        <v>143.20779999999999</v>
      </c>
      <c r="AJ21" s="3">
        <v>10147.44</v>
      </c>
      <c r="AK21" s="4">
        <v>68.702640000000002</v>
      </c>
      <c r="AL21" s="3">
        <v>126.4029</v>
      </c>
      <c r="AM21" s="3">
        <v>9995.1630000000005</v>
      </c>
      <c r="AN21" s="4">
        <v>76.62106</v>
      </c>
      <c r="AO21" s="3">
        <v>131.4615</v>
      </c>
      <c r="AP21" s="3">
        <v>10440.07</v>
      </c>
      <c r="AQ21" s="4">
        <v>77.12303</v>
      </c>
      <c r="AR21" s="3">
        <v>157.29050000000001</v>
      </c>
      <c r="AS21" s="3">
        <v>10936.69</v>
      </c>
      <c r="AT21" s="4">
        <v>67.463290000000001</v>
      </c>
      <c r="AU21" s="3">
        <v>149.76130000000001</v>
      </c>
      <c r="AV21" s="3">
        <v>11593.8</v>
      </c>
      <c r="AW21" s="4">
        <v>75.187160000000006</v>
      </c>
      <c r="AX21" s="3">
        <v>145.0686</v>
      </c>
      <c r="AY21" s="3">
        <v>11987.34</v>
      </c>
      <c r="AZ21" s="4">
        <v>80.147930000000002</v>
      </c>
      <c r="BA21" s="3">
        <v>139.35820000000001</v>
      </c>
      <c r="BB21" s="3">
        <v>11916.71</v>
      </c>
      <c r="BC21" s="4">
        <v>82.954319999999996</v>
      </c>
      <c r="BD21" s="3">
        <v>124.68729999999999</v>
      </c>
      <c r="BE21" s="3">
        <v>12218.2</v>
      </c>
      <c r="BF21" s="4">
        <v>95.149259999999998</v>
      </c>
      <c r="BG21" s="3">
        <v>367.2405</v>
      </c>
      <c r="BH21" s="3">
        <v>26541.72</v>
      </c>
      <c r="BI21" s="4">
        <v>70.492580000000004</v>
      </c>
      <c r="BJ21" s="3">
        <v>733.72839999999997</v>
      </c>
      <c r="BK21" s="3">
        <v>33662.269999999997</v>
      </c>
      <c r="BL21" s="4">
        <v>44.7361</v>
      </c>
      <c r="BM21" s="3">
        <v>795.19619999999998</v>
      </c>
      <c r="BN21" s="3">
        <v>39072.879999999997</v>
      </c>
      <c r="BO21" s="4">
        <v>47.862879999999997</v>
      </c>
      <c r="BP21" s="3">
        <v>892.67719999999997</v>
      </c>
      <c r="BQ21" s="3">
        <v>48836.83</v>
      </c>
      <c r="BR21" s="4">
        <v>53.240009999999998</v>
      </c>
      <c r="BS21" s="3">
        <v>811.95759999999996</v>
      </c>
      <c r="BT21" s="3">
        <v>50455.63</v>
      </c>
      <c r="BU21" s="4">
        <v>60.470590000000001</v>
      </c>
      <c r="BV21" s="3">
        <v>830.94970000000001</v>
      </c>
      <c r="BW21" s="3">
        <v>47062.22</v>
      </c>
      <c r="BX21" s="4">
        <v>55.203879999999998</v>
      </c>
      <c r="BY21" s="3">
        <v>814.51490000000001</v>
      </c>
      <c r="BZ21" s="3">
        <v>45441.34</v>
      </c>
      <c r="CA21" s="4">
        <v>54.415019999999998</v>
      </c>
      <c r="CB21" s="3">
        <v>852.31460000000004</v>
      </c>
      <c r="CC21" s="3">
        <v>44009.71</v>
      </c>
      <c r="CD21" s="4">
        <v>50.367069999999998</v>
      </c>
      <c r="CE21" s="3">
        <v>775.66430000000003</v>
      </c>
      <c r="CF21" s="3">
        <v>39458.400000000001</v>
      </c>
      <c r="CG21" s="4">
        <v>49.594430000000003</v>
      </c>
      <c r="CH21" s="3">
        <v>819.62</v>
      </c>
      <c r="CI21" s="3">
        <v>41896.730000000003</v>
      </c>
      <c r="CJ21" s="4">
        <v>49.841729999999998</v>
      </c>
      <c r="CK21" s="3">
        <v>1061.548</v>
      </c>
      <c r="CL21" s="3">
        <v>53652.61</v>
      </c>
      <c r="CM21" s="4">
        <v>49.345869999999998</v>
      </c>
      <c r="CN21" s="3">
        <v>1989.42</v>
      </c>
      <c r="CO21" s="3">
        <v>62398.36</v>
      </c>
      <c r="CP21" s="4">
        <v>30.631720000000001</v>
      </c>
      <c r="CQ21" s="3">
        <v>2141.88</v>
      </c>
      <c r="CR21" s="3">
        <v>70324.69</v>
      </c>
      <c r="CS21" s="4">
        <v>32.054000000000002</v>
      </c>
      <c r="CT21" s="3">
        <v>996.3175</v>
      </c>
      <c r="CU21" s="3">
        <v>56732.88</v>
      </c>
      <c r="CV21" s="4">
        <v>55.782559999999997</v>
      </c>
      <c r="CW21" s="3">
        <v>2171.1480000000001</v>
      </c>
      <c r="CX21" s="3">
        <v>71592.759999999995</v>
      </c>
      <c r="CY21" s="4">
        <v>32.300890000000003</v>
      </c>
      <c r="CZ21" s="3">
        <v>1800.5889999999999</v>
      </c>
      <c r="DA21" s="3">
        <v>81088.77</v>
      </c>
      <c r="DB21" s="4">
        <v>44.078279999999999</v>
      </c>
      <c r="DC21" s="3">
        <v>1412.347</v>
      </c>
      <c r="DD21" s="3">
        <v>96067.33</v>
      </c>
      <c r="DE21" s="4">
        <v>66.527789999999996</v>
      </c>
      <c r="DF21" s="3">
        <v>1433.95</v>
      </c>
      <c r="DG21" s="3">
        <v>101490.1</v>
      </c>
      <c r="DH21" s="4">
        <v>69.233980000000003</v>
      </c>
      <c r="DI21" s="3">
        <v>2325.9690000000001</v>
      </c>
      <c r="DJ21" s="3">
        <v>132141.29999999999</v>
      </c>
      <c r="DK21" s="4">
        <v>55.641640000000002</v>
      </c>
      <c r="DL21" s="3">
        <v>5483.4579999999996</v>
      </c>
      <c r="DM21" s="3">
        <v>179932.1</v>
      </c>
      <c r="DN21" s="4">
        <v>32.205829999999999</v>
      </c>
      <c r="DO21" s="3">
        <v>9347.4439999999995</v>
      </c>
      <c r="DP21" s="3">
        <v>273736.2</v>
      </c>
      <c r="DQ21" s="4">
        <v>28.74991</v>
      </c>
      <c r="DR21" s="3">
        <v>14870.34</v>
      </c>
      <c r="DS21" s="3">
        <v>439789.3</v>
      </c>
      <c r="DT21" s="4">
        <v>29.028009999999998</v>
      </c>
      <c r="DU21" s="3">
        <v>29.412230000000001</v>
      </c>
      <c r="DV21" s="3">
        <v>772.37869999999998</v>
      </c>
      <c r="DW21" s="4">
        <v>25.74522</v>
      </c>
      <c r="DX21" s="3">
        <v>32.927070000000001</v>
      </c>
      <c r="DY21" s="3">
        <v>916.88099999999997</v>
      </c>
      <c r="DZ21" s="4">
        <v>27.295159999999999</v>
      </c>
      <c r="EA21" s="3">
        <v>43.535299999999999</v>
      </c>
      <c r="EB21" s="3">
        <v>1193.8009999999999</v>
      </c>
      <c r="EC21" s="4">
        <v>26.838450000000002</v>
      </c>
      <c r="ED21" s="3">
        <v>53.195520000000002</v>
      </c>
      <c r="EE21" s="3">
        <v>1456.9929999999999</v>
      </c>
      <c r="EF21" s="4">
        <v>26.860990000000001</v>
      </c>
      <c r="EG21" s="3">
        <v>54.834060000000001</v>
      </c>
      <c r="EH21" s="3">
        <v>1554.1949999999999</v>
      </c>
      <c r="EI21" s="4">
        <v>27.797160000000002</v>
      </c>
      <c r="EJ21" s="3">
        <v>63.114280000000001</v>
      </c>
      <c r="EK21" s="3">
        <v>1656.596</v>
      </c>
      <c r="EL21" s="4">
        <v>25.76098</v>
      </c>
      <c r="EM21" s="3">
        <v>74.565929999999994</v>
      </c>
      <c r="EN21" s="3">
        <v>1841.626</v>
      </c>
      <c r="EO21" s="4">
        <v>24.234629999999999</v>
      </c>
      <c r="EP21" s="3">
        <v>86.545419999999993</v>
      </c>
      <c r="EQ21" s="3">
        <v>2115.9409999999998</v>
      </c>
      <c r="ER21" s="4">
        <v>23.98948</v>
      </c>
      <c r="ES21" s="3">
        <v>99.760130000000004</v>
      </c>
      <c r="ET21" s="3">
        <v>2444.2260000000001</v>
      </c>
      <c r="EU21" s="4">
        <v>24.02131</v>
      </c>
      <c r="EV21" s="3">
        <v>129.90209999999999</v>
      </c>
      <c r="EW21" s="3">
        <v>2970.3449999999998</v>
      </c>
      <c r="EX21" s="4">
        <v>22.43993</v>
      </c>
      <c r="EY21" s="3">
        <v>143.89500000000001</v>
      </c>
      <c r="EZ21" s="3">
        <v>3392.6170000000002</v>
      </c>
      <c r="FA21" s="4">
        <v>23.12172</v>
      </c>
      <c r="FB21" s="3">
        <v>162.82669999999999</v>
      </c>
      <c r="FC21" s="3">
        <v>3712.491</v>
      </c>
      <c r="FD21" s="4">
        <v>22.368790000000001</v>
      </c>
      <c r="FE21" s="3">
        <v>209.10730000000001</v>
      </c>
      <c r="FF21" s="3">
        <v>4649.585</v>
      </c>
      <c r="FG21" s="4">
        <v>21.810479999999998</v>
      </c>
      <c r="FH21" s="3">
        <v>235.4195</v>
      </c>
      <c r="FI21" s="3">
        <v>5786.5720000000001</v>
      </c>
      <c r="FJ21" s="4">
        <v>24.099640000000001</v>
      </c>
      <c r="FK21" s="60">
        <v>467</v>
      </c>
      <c r="FL21" s="60">
        <v>10342.455022236614</v>
      </c>
      <c r="FM21" s="62">
        <v>22.146584630056989</v>
      </c>
      <c r="FN21" s="60">
        <v>598</v>
      </c>
      <c r="FO21" s="60">
        <v>11164.072344250968</v>
      </c>
      <c r="FP21" s="62">
        <v>18.669017298078543</v>
      </c>
      <c r="FQ21" s="60">
        <v>643</v>
      </c>
      <c r="FR21" s="60">
        <v>12406.152743473936</v>
      </c>
      <c r="FS21" s="62">
        <v>19.294172229352935</v>
      </c>
      <c r="FT21" s="60">
        <v>707</v>
      </c>
      <c r="FU21" s="60">
        <v>13943.667391854884</v>
      </c>
      <c r="FV21" s="62">
        <v>19.722301827234631</v>
      </c>
      <c r="FW21" s="60">
        <v>778</v>
      </c>
      <c r="FX21" s="60">
        <v>15899.894985054691</v>
      </c>
      <c r="FY21" s="62">
        <v>20.436883014209116</v>
      </c>
      <c r="FZ21" s="60">
        <v>815</v>
      </c>
      <c r="GA21" s="60">
        <v>18252.401463716669</v>
      </c>
      <c r="GB21" s="62">
        <v>22.395584618057264</v>
      </c>
      <c r="GC21" s="60">
        <v>1023</v>
      </c>
      <c r="GD21" s="60">
        <v>20650.492229617284</v>
      </c>
      <c r="GE21" s="62">
        <v>20.186209413115623</v>
      </c>
      <c r="GF21" s="60">
        <v>1187</v>
      </c>
      <c r="GG21" s="60">
        <v>23093.864624911319</v>
      </c>
      <c r="GH21" s="62">
        <v>19.455656802789655</v>
      </c>
      <c r="GI21" s="60">
        <v>1425</v>
      </c>
      <c r="GJ21" s="60">
        <v>26835.070968720691</v>
      </c>
      <c r="GK21" s="62">
        <v>18.831628749979433</v>
      </c>
      <c r="GL21" s="60">
        <v>1552</v>
      </c>
      <c r="GM21" s="60">
        <v>31332.707079825723</v>
      </c>
      <c r="GN21" s="62">
        <v>20.18859992256812</v>
      </c>
      <c r="GO21" s="60">
        <v>1961</v>
      </c>
      <c r="GP21" s="60">
        <v>35431.857851102053</v>
      </c>
      <c r="GQ21" s="62">
        <v>18.068259995462547</v>
      </c>
      <c r="GR21" s="60">
        <v>2181</v>
      </c>
      <c r="GS21" s="60">
        <v>39447.25713174275</v>
      </c>
      <c r="GT21" s="62">
        <v>18.086775392821067</v>
      </c>
      <c r="GU21" s="60">
        <v>2393</v>
      </c>
      <c r="GV21" s="60">
        <v>43465.927065344666</v>
      </c>
      <c r="GW21" s="62">
        <v>18.163780637419418</v>
      </c>
      <c r="GX21" s="60">
        <v>2609</v>
      </c>
      <c r="GY21" s="60">
        <v>47688.188628153534</v>
      </c>
      <c r="GZ21" s="62">
        <v>18.278339834478164</v>
      </c>
      <c r="HA21" s="60">
        <v>2481</v>
      </c>
      <c r="HB21" s="60">
        <v>51061.674607920482</v>
      </c>
      <c r="HC21" s="62">
        <v>20.581086097509264</v>
      </c>
      <c r="HD21" s="60">
        <v>2966</v>
      </c>
      <c r="HE21" s="60">
        <v>53911.814062478195</v>
      </c>
      <c r="HF21" s="62">
        <v>18.176606224706067</v>
      </c>
      <c r="HG21" s="60">
        <v>3245</v>
      </c>
      <c r="HH21" s="60">
        <v>57888.672739869515</v>
      </c>
      <c r="HI21" s="62">
        <v>17.839344449882748</v>
      </c>
      <c r="HJ21" s="60">
        <v>3474</v>
      </c>
      <c r="HK21" s="60">
        <v>61192.325060100142</v>
      </c>
      <c r="HL21" s="62">
        <v>17.614371059326466</v>
      </c>
      <c r="HM21" s="60">
        <v>3207</v>
      </c>
      <c r="HN21" s="60">
        <v>64919.082036137232</v>
      </c>
      <c r="HO21" s="62">
        <v>20.242931723148498</v>
      </c>
      <c r="HP21" s="60">
        <v>3476</v>
      </c>
      <c r="HQ21" s="60">
        <v>71136.627469492494</v>
      </c>
      <c r="HR21" s="62">
        <v>20.465082701234895</v>
      </c>
      <c r="HS21" s="60">
        <v>2759</v>
      </c>
      <c r="HT21" s="60">
        <v>74954.193755552536</v>
      </c>
      <c r="HU21" s="62">
        <v>27.167159751921904</v>
      </c>
      <c r="HV21" s="60">
        <v>2480</v>
      </c>
      <c r="HW21" s="60">
        <v>76190.815179294674</v>
      </c>
      <c r="HX21" s="62">
        <v>30.722102894876883</v>
      </c>
      <c r="HY21" s="60">
        <v>2460</v>
      </c>
      <c r="HZ21" s="60">
        <v>76832.499881774915</v>
      </c>
      <c r="IA21" s="62">
        <v>31.232723529176795</v>
      </c>
      <c r="IB21" s="60">
        <v>2458</v>
      </c>
      <c r="IC21" s="60">
        <v>77606.640882524443</v>
      </c>
      <c r="ID21" s="62">
        <v>31.57308416701564</v>
      </c>
      <c r="IE21" s="60">
        <v>2285</v>
      </c>
      <c r="IF21" s="60">
        <v>78294.009628960164</v>
      </c>
      <c r="IG21" s="62">
        <v>34.264336817925674</v>
      </c>
      <c r="IH21" s="60">
        <v>2246</v>
      </c>
      <c r="II21" s="60">
        <v>79979.148680270519</v>
      </c>
      <c r="IJ21" s="62">
        <v>35.609594247671644</v>
      </c>
      <c r="IK21" s="60">
        <v>2142</v>
      </c>
      <c r="IL21" s="60">
        <v>83390.769711681103</v>
      </c>
      <c r="IM21" s="62">
        <v>38.931265038133098</v>
      </c>
      <c r="IN21" s="60">
        <v>2209</v>
      </c>
      <c r="IO21" s="60">
        <v>86875.653766444491</v>
      </c>
      <c r="IP21" s="62">
        <v>39.328046069010632</v>
      </c>
      <c r="IQ21" s="60">
        <v>2423</v>
      </c>
      <c r="IR21" s="60">
        <v>91490.453459541764</v>
      </c>
      <c r="IS21" s="62">
        <v>37.759163623417983</v>
      </c>
      <c r="IT21" s="60">
        <v>2509</v>
      </c>
      <c r="IU21" s="60">
        <v>100390.57691843749</v>
      </c>
      <c r="IV21" s="62">
        <v>40.012186894554603</v>
      </c>
      <c r="IW21" s="60">
        <v>2568</v>
      </c>
      <c r="IX21" s="60">
        <v>109972.78162123954</v>
      </c>
      <c r="IY21" s="62">
        <v>42.824291908582374</v>
      </c>
      <c r="IZ21" s="60">
        <v>2701</v>
      </c>
      <c r="JA21" s="60">
        <v>115235.12691225648</v>
      </c>
      <c r="JB21" s="62">
        <v>42.663875198910212</v>
      </c>
      <c r="JC21" s="60">
        <v>2660</v>
      </c>
      <c r="JD21" s="60">
        <v>120667.74977759333</v>
      </c>
      <c r="JE21" s="62">
        <v>45.363815705862152</v>
      </c>
      <c r="JF21" s="60">
        <v>2770</v>
      </c>
      <c r="JG21" s="60">
        <v>131620.98743440426</v>
      </c>
      <c r="JH21" s="62">
        <v>47.516601961878791</v>
      </c>
      <c r="JI21" s="60">
        <v>2955</v>
      </c>
      <c r="JJ21" s="60">
        <v>147914.2531727704</v>
      </c>
      <c r="JK21" s="62">
        <v>50.055584830040743</v>
      </c>
      <c r="JL21" s="60">
        <v>3310</v>
      </c>
      <c r="JM21" s="60">
        <v>167067.16192070319</v>
      </c>
      <c r="JN21" s="62">
        <v>50.473462815922417</v>
      </c>
      <c r="JO21" s="60">
        <v>3520</v>
      </c>
      <c r="JP21" s="60">
        <v>186215.39089930017</v>
      </c>
      <c r="JQ21" s="62">
        <v>52.902099687301181</v>
      </c>
      <c r="JR21" s="60">
        <v>3475</v>
      </c>
      <c r="JS21" s="60">
        <v>200413.17814981288</v>
      </c>
      <c r="JT21" s="62">
        <v>57.672857021528884</v>
      </c>
      <c r="JU21" s="60">
        <v>3552</v>
      </c>
      <c r="JV21" s="60">
        <v>198112.82278541703</v>
      </c>
      <c r="JW21" s="62">
        <v>55.775006414813355</v>
      </c>
      <c r="JX21" s="60">
        <v>2880</v>
      </c>
      <c r="JY21" s="60">
        <v>191707.85110191663</v>
      </c>
      <c r="JZ21" s="62">
        <v>66.56522607705439</v>
      </c>
      <c r="KA21" s="60">
        <v>1942</v>
      </c>
      <c r="KB21" s="60">
        <v>199894.25535267673</v>
      </c>
      <c r="KC21" s="62">
        <v>102.93216032578616</v>
      </c>
      <c r="KD21" s="60">
        <v>2145</v>
      </c>
      <c r="KE21" s="60">
        <v>208485.58094423186</v>
      </c>
      <c r="KF21" s="62">
        <v>97.196075032275928</v>
      </c>
      <c r="KG21" s="60">
        <v>2228</v>
      </c>
      <c r="KH21" s="60">
        <v>211608.2367269969</v>
      </c>
      <c r="KI21" s="62">
        <v>94.976766933122491</v>
      </c>
      <c r="KJ21" s="60">
        <v>2736</v>
      </c>
      <c r="KK21" s="60">
        <v>212319.57873965526</v>
      </c>
      <c r="KL21" s="62">
        <v>77.602185211862306</v>
      </c>
      <c r="KM21" s="60">
        <v>2756</v>
      </c>
      <c r="KN21" s="60">
        <v>212103.37900073771</v>
      </c>
      <c r="KO21" s="62">
        <v>76.960587445840972</v>
      </c>
    </row>
    <row r="22" spans="1:301" ht="15" customHeight="1">
      <c r="A22" s="166">
        <v>8</v>
      </c>
      <c r="B22" s="171">
        <v>61.732689999999998</v>
      </c>
      <c r="C22" s="3">
        <v>3039.5169999999998</v>
      </c>
      <c r="D22" s="4">
        <v>48.030180000000001</v>
      </c>
      <c r="E22" s="3">
        <v>68.939130000000006</v>
      </c>
      <c r="F22" s="3">
        <v>3439.931</v>
      </c>
      <c r="G22" s="4">
        <v>48.545180000000002</v>
      </c>
      <c r="H22" s="3">
        <v>70.195629999999994</v>
      </c>
      <c r="I22" s="3">
        <v>3467.3690000000001</v>
      </c>
      <c r="J22" s="4">
        <v>48.13599</v>
      </c>
      <c r="K22" s="3">
        <v>80.651250000000005</v>
      </c>
      <c r="L22" s="3">
        <v>3869.6010000000001</v>
      </c>
      <c r="M22" s="4">
        <v>46.79627</v>
      </c>
      <c r="N22" s="3">
        <v>104.6473</v>
      </c>
      <c r="O22" s="3">
        <v>4861.232</v>
      </c>
      <c r="P22" s="4">
        <v>45.084560000000003</v>
      </c>
      <c r="Q22" s="3">
        <v>127.6083</v>
      </c>
      <c r="R22" s="3">
        <v>5917.51</v>
      </c>
      <c r="S22" s="4">
        <v>45.115609999999997</v>
      </c>
      <c r="T22" s="3">
        <v>147.8854</v>
      </c>
      <c r="U22" s="3">
        <v>6756.0339999999997</v>
      </c>
      <c r="V22" s="4">
        <v>44.481450000000002</v>
      </c>
      <c r="W22" s="3">
        <v>159.71190000000001</v>
      </c>
      <c r="X22" s="3">
        <v>7168.616</v>
      </c>
      <c r="Y22" s="4">
        <v>43.705820000000003</v>
      </c>
      <c r="Z22" s="3">
        <v>179.3175</v>
      </c>
      <c r="AA22" s="3">
        <v>7955.4059999999999</v>
      </c>
      <c r="AB22" s="4">
        <v>43.173940000000002</v>
      </c>
      <c r="AC22" s="3">
        <v>184.2328</v>
      </c>
      <c r="AD22" s="3">
        <v>9722.9110000000001</v>
      </c>
      <c r="AE22" s="4">
        <v>51.29148</v>
      </c>
      <c r="AF22" s="3">
        <v>184.5121</v>
      </c>
      <c r="AG22" s="3">
        <v>10109.68</v>
      </c>
      <c r="AH22" s="4">
        <v>53.204129999999999</v>
      </c>
      <c r="AI22" s="3">
        <v>148.77430000000001</v>
      </c>
      <c r="AJ22" s="3">
        <v>10256.15</v>
      </c>
      <c r="AK22" s="4">
        <v>66.840249999999997</v>
      </c>
      <c r="AL22" s="3">
        <v>132.47229999999999</v>
      </c>
      <c r="AM22" s="3">
        <v>10102.4</v>
      </c>
      <c r="AN22" s="4">
        <v>73.89461</v>
      </c>
      <c r="AO22" s="3">
        <v>138.3493</v>
      </c>
      <c r="AP22" s="3">
        <v>10552.09</v>
      </c>
      <c r="AQ22" s="4">
        <v>74.069400000000002</v>
      </c>
      <c r="AR22" s="3">
        <v>163.79929999999999</v>
      </c>
      <c r="AS22" s="3">
        <v>11053.82</v>
      </c>
      <c r="AT22" s="4">
        <v>65.476070000000007</v>
      </c>
      <c r="AU22" s="3">
        <v>157.22040000000001</v>
      </c>
      <c r="AV22" s="3">
        <v>11718.15</v>
      </c>
      <c r="AW22" s="4">
        <v>72.387860000000003</v>
      </c>
      <c r="AX22" s="3">
        <v>153.38059999999999</v>
      </c>
      <c r="AY22" s="3">
        <v>12116.01</v>
      </c>
      <c r="AZ22" s="4">
        <v>76.617930000000001</v>
      </c>
      <c r="BA22" s="3">
        <v>147.0171</v>
      </c>
      <c r="BB22" s="3">
        <v>12044.68</v>
      </c>
      <c r="BC22" s="4">
        <v>79.476920000000007</v>
      </c>
      <c r="BD22" s="3">
        <v>133.0138</v>
      </c>
      <c r="BE22" s="3">
        <v>12349.6</v>
      </c>
      <c r="BF22" s="4">
        <v>90.151970000000006</v>
      </c>
      <c r="BG22" s="3">
        <v>387.55270000000002</v>
      </c>
      <c r="BH22" s="3">
        <v>26826.12</v>
      </c>
      <c r="BI22" s="4">
        <v>67.513450000000006</v>
      </c>
      <c r="BJ22" s="3">
        <v>795.01969999999994</v>
      </c>
      <c r="BK22" s="3">
        <v>34019.81</v>
      </c>
      <c r="BL22" s="4">
        <v>41.725479999999997</v>
      </c>
      <c r="BM22" s="3">
        <v>835.54470000000003</v>
      </c>
      <c r="BN22" s="3">
        <v>39488.71</v>
      </c>
      <c r="BO22" s="4">
        <v>46.036079999999998</v>
      </c>
      <c r="BP22" s="3">
        <v>938.30139999999994</v>
      </c>
      <c r="BQ22" s="3">
        <v>49357.72</v>
      </c>
      <c r="BR22" s="4">
        <v>51.191209999999998</v>
      </c>
      <c r="BS22" s="3">
        <v>856.06849999999997</v>
      </c>
      <c r="BT22" s="3">
        <v>50995</v>
      </c>
      <c r="BU22" s="4">
        <v>57.96754</v>
      </c>
      <c r="BV22" s="3">
        <v>872.33780000000002</v>
      </c>
      <c r="BW22" s="3">
        <v>47564.51</v>
      </c>
      <c r="BX22" s="4">
        <v>53.145690000000002</v>
      </c>
      <c r="BY22" s="3">
        <v>854.61860000000001</v>
      </c>
      <c r="BZ22" s="3">
        <v>45926.2</v>
      </c>
      <c r="CA22" s="4">
        <v>52.414650000000002</v>
      </c>
      <c r="CB22" s="3">
        <v>895.74</v>
      </c>
      <c r="CC22" s="3">
        <v>44478.58</v>
      </c>
      <c r="CD22" s="4">
        <v>48.435600000000001</v>
      </c>
      <c r="CE22" s="3">
        <v>820.48720000000003</v>
      </c>
      <c r="CF22" s="3">
        <v>39878.629999999997</v>
      </c>
      <c r="CG22" s="4">
        <v>47.384149999999998</v>
      </c>
      <c r="CH22" s="3">
        <v>867.05010000000004</v>
      </c>
      <c r="CI22" s="3">
        <v>42342.96</v>
      </c>
      <c r="CJ22" s="4">
        <v>47.616799999999998</v>
      </c>
      <c r="CK22" s="3">
        <v>1125.7159999999999</v>
      </c>
      <c r="CL22" s="3">
        <v>54223.91</v>
      </c>
      <c r="CM22" s="4">
        <v>47.028309999999998</v>
      </c>
      <c r="CN22" s="3">
        <v>2079.5239999999999</v>
      </c>
      <c r="CO22" s="3">
        <v>63054.48</v>
      </c>
      <c r="CP22" s="4">
        <v>29.612359999999999</v>
      </c>
      <c r="CQ22" s="3">
        <v>2236.7399999999998</v>
      </c>
      <c r="CR22" s="3">
        <v>71065.289999999994</v>
      </c>
      <c r="CS22" s="4">
        <v>31.017589999999998</v>
      </c>
      <c r="CT22" s="3">
        <v>1125.9059999999999</v>
      </c>
      <c r="CU22" s="3">
        <v>57338.02</v>
      </c>
      <c r="CV22" s="4">
        <v>49.888449999999999</v>
      </c>
      <c r="CW22" s="3">
        <v>2262.4969999999998</v>
      </c>
      <c r="CX22" s="3">
        <v>72346.84</v>
      </c>
      <c r="CY22" s="4">
        <v>31.323</v>
      </c>
      <c r="CZ22" s="3">
        <v>1885.7850000000001</v>
      </c>
      <c r="DA22" s="3">
        <v>81950.13</v>
      </c>
      <c r="DB22" s="4">
        <v>42.533729999999998</v>
      </c>
      <c r="DC22" s="3">
        <v>1532.2760000000001</v>
      </c>
      <c r="DD22" s="3">
        <v>97095.53</v>
      </c>
      <c r="DE22" s="4">
        <v>61.976840000000003</v>
      </c>
      <c r="DF22" s="3">
        <v>1540.72</v>
      </c>
      <c r="DG22" s="3">
        <v>102577.1</v>
      </c>
      <c r="DH22" s="4">
        <v>65.126009999999994</v>
      </c>
      <c r="DI22" s="3">
        <v>2674.4459999999999</v>
      </c>
      <c r="DJ22" s="3">
        <v>133550.5</v>
      </c>
      <c r="DK22" s="4">
        <v>48.907470000000004</v>
      </c>
      <c r="DL22" s="3">
        <v>5615.8119999999999</v>
      </c>
      <c r="DM22" s="3">
        <v>181827.6</v>
      </c>
      <c r="DN22" s="4">
        <v>31.77787</v>
      </c>
      <c r="DO22" s="3">
        <v>9549.6389999999992</v>
      </c>
      <c r="DP22" s="3">
        <v>276608.8</v>
      </c>
      <c r="DQ22" s="4">
        <v>28.436309999999999</v>
      </c>
      <c r="DR22" s="3">
        <v>15206.36</v>
      </c>
      <c r="DS22" s="3">
        <v>444406.2</v>
      </c>
      <c r="DT22" s="4">
        <v>28.684370000000001</v>
      </c>
      <c r="DU22" s="3">
        <v>30.029890000000002</v>
      </c>
      <c r="DV22" s="3">
        <v>780.4511</v>
      </c>
      <c r="DW22" s="4">
        <v>25.479019999999998</v>
      </c>
      <c r="DX22" s="3">
        <v>33.73462</v>
      </c>
      <c r="DY22" s="3">
        <v>926.48490000000004</v>
      </c>
      <c r="DZ22" s="4">
        <v>26.92061</v>
      </c>
      <c r="EA22" s="3">
        <v>44.477969999999999</v>
      </c>
      <c r="EB22" s="3">
        <v>1206.298</v>
      </c>
      <c r="EC22" s="4">
        <v>26.544419999999999</v>
      </c>
      <c r="ED22" s="3">
        <v>54.575060000000001</v>
      </c>
      <c r="EE22" s="3">
        <v>1472.2439999999999</v>
      </c>
      <c r="EF22" s="4">
        <v>26.455850000000002</v>
      </c>
      <c r="EG22" s="3">
        <v>56.15117</v>
      </c>
      <c r="EH22" s="3">
        <v>1570.4849999999999</v>
      </c>
      <c r="EI22" s="4">
        <v>27.429449999999999</v>
      </c>
      <c r="EJ22" s="3">
        <v>64.840630000000004</v>
      </c>
      <c r="EK22" s="3">
        <v>1673.9069999999999</v>
      </c>
      <c r="EL22" s="4">
        <v>25.336939999999998</v>
      </c>
      <c r="EM22" s="3">
        <v>76.965639999999993</v>
      </c>
      <c r="EN22" s="3">
        <v>1860.82</v>
      </c>
      <c r="EO22" s="4">
        <v>23.72353</v>
      </c>
      <c r="EP22" s="3">
        <v>89.368210000000005</v>
      </c>
      <c r="EQ22" s="3">
        <v>2137.9839999999999</v>
      </c>
      <c r="ER22" s="4">
        <v>23.473569999999999</v>
      </c>
      <c r="ES22" s="3">
        <v>103.03570000000001</v>
      </c>
      <c r="ET22" s="3">
        <v>2469.6909999999998</v>
      </c>
      <c r="EU22" s="4">
        <v>23.499759999999998</v>
      </c>
      <c r="EV22" s="3">
        <v>133.60249999999999</v>
      </c>
      <c r="EW22" s="3">
        <v>3001.1979999999999</v>
      </c>
      <c r="EX22" s="4">
        <v>22.044840000000001</v>
      </c>
      <c r="EY22" s="3">
        <v>148.2594</v>
      </c>
      <c r="EZ22" s="3">
        <v>3427.9059999999999</v>
      </c>
      <c r="FA22" s="4">
        <v>22.67428</v>
      </c>
      <c r="FB22" s="3">
        <v>168.09209999999999</v>
      </c>
      <c r="FC22" s="3">
        <v>3751.0450000000001</v>
      </c>
      <c r="FD22" s="4">
        <v>21.892910000000001</v>
      </c>
      <c r="FE22" s="3">
        <v>214.16659999999999</v>
      </c>
      <c r="FF22" s="3">
        <v>4697.8239999999996</v>
      </c>
      <c r="FG22" s="4">
        <v>21.515979999999999</v>
      </c>
      <c r="FH22" s="3">
        <v>244.97049999999999</v>
      </c>
      <c r="FI22" s="3">
        <v>5846.8580000000002</v>
      </c>
      <c r="FJ22" s="4">
        <v>23.401109999999999</v>
      </c>
      <c r="FK22" s="60">
        <v>511</v>
      </c>
      <c r="FL22" s="60">
        <v>10452.977456471304</v>
      </c>
      <c r="FM22" s="62">
        <v>20.455924572350888</v>
      </c>
      <c r="FN22" s="60">
        <v>603</v>
      </c>
      <c r="FO22" s="60">
        <v>11278.888690370712</v>
      </c>
      <c r="FP22" s="62">
        <v>18.704624693815443</v>
      </c>
      <c r="FQ22" s="60">
        <v>647</v>
      </c>
      <c r="FR22" s="60">
        <v>12533.991337403369</v>
      </c>
      <c r="FS22" s="62">
        <v>19.372475019170587</v>
      </c>
      <c r="FT22" s="60">
        <v>708</v>
      </c>
      <c r="FU22" s="60">
        <v>14087.545274837226</v>
      </c>
      <c r="FV22" s="62">
        <v>19.897662817566705</v>
      </c>
      <c r="FW22" s="60">
        <v>780</v>
      </c>
      <c r="FX22" s="60">
        <v>16064.254595252321</v>
      </c>
      <c r="FY22" s="62">
        <v>20.595198199041437</v>
      </c>
      <c r="FZ22" s="60">
        <v>872</v>
      </c>
      <c r="GA22" s="60">
        <v>18414.827202178876</v>
      </c>
      <c r="GB22" s="62">
        <v>21.117921103416144</v>
      </c>
      <c r="GC22" s="60">
        <v>1025</v>
      </c>
      <c r="GD22" s="60">
        <v>20863.823869217675</v>
      </c>
      <c r="GE22" s="62">
        <v>20.354950116309926</v>
      </c>
      <c r="GF22" s="60">
        <v>1190</v>
      </c>
      <c r="GG22" s="60">
        <v>23331.970299582961</v>
      </c>
      <c r="GH22" s="62">
        <v>19.606697730741985</v>
      </c>
      <c r="GI22" s="60">
        <v>1435</v>
      </c>
      <c r="GJ22" s="60">
        <v>27111.203800423114</v>
      </c>
      <c r="GK22" s="62">
        <v>18.892824948030047</v>
      </c>
      <c r="GL22" s="60">
        <v>1552</v>
      </c>
      <c r="GM22" s="60">
        <v>31618.489009502471</v>
      </c>
      <c r="GN22" s="62">
        <v>20.372737763854683</v>
      </c>
      <c r="GO22" s="60">
        <v>2002</v>
      </c>
      <c r="GP22" s="60">
        <v>35795.406968640804</v>
      </c>
      <c r="GQ22" s="62">
        <v>17.879823660659742</v>
      </c>
      <c r="GR22" s="60">
        <v>2224</v>
      </c>
      <c r="GS22" s="60">
        <v>39852.045888823865</v>
      </c>
      <c r="GT22" s="62">
        <v>17.919085381665408</v>
      </c>
      <c r="GU22" s="60">
        <v>2415</v>
      </c>
      <c r="GV22" s="60">
        <v>43912.230186446337</v>
      </c>
      <c r="GW22" s="62">
        <v>18.183118089625811</v>
      </c>
      <c r="GX22" s="60">
        <v>2633</v>
      </c>
      <c r="GY22" s="60">
        <v>48178.028906754676</v>
      </c>
      <c r="GZ22" s="62">
        <v>18.297770188664899</v>
      </c>
      <c r="HA22" s="60">
        <v>2777</v>
      </c>
      <c r="HB22" s="60">
        <v>51536.81264066734</v>
      </c>
      <c r="HC22" s="62">
        <v>18.558448916336818</v>
      </c>
      <c r="HD22" s="60">
        <v>2993</v>
      </c>
      <c r="HE22" s="60">
        <v>54465.400583852337</v>
      </c>
      <c r="HF22" s="62">
        <v>18.197594581975387</v>
      </c>
      <c r="HG22" s="60">
        <v>3278</v>
      </c>
      <c r="HH22" s="60">
        <v>58482.409780579939</v>
      </c>
      <c r="HI22" s="62">
        <v>17.840881568206203</v>
      </c>
      <c r="HJ22" s="60">
        <v>3544</v>
      </c>
      <c r="HK22" s="60">
        <v>61819.243824714213</v>
      </c>
      <c r="HL22" s="62">
        <v>17.443353223677825</v>
      </c>
      <c r="HM22" s="60">
        <v>3539</v>
      </c>
      <c r="HN22" s="60">
        <v>65586.852909883557</v>
      </c>
      <c r="HO22" s="62">
        <v>18.532594775327368</v>
      </c>
      <c r="HP22" s="60">
        <v>3579</v>
      </c>
      <c r="HQ22" s="60">
        <v>71871.442596525478</v>
      </c>
      <c r="HR22" s="62">
        <v>20.081431292686638</v>
      </c>
      <c r="HS22" s="60">
        <v>2778</v>
      </c>
      <c r="HT22" s="60">
        <v>75736.822586996786</v>
      </c>
      <c r="HU22" s="62">
        <v>27.263075085312018</v>
      </c>
      <c r="HV22" s="60">
        <v>2524</v>
      </c>
      <c r="HW22" s="60">
        <v>76993.3784594873</v>
      </c>
      <c r="HX22" s="62">
        <v>30.504508105977536</v>
      </c>
      <c r="HY22" s="60">
        <v>2573</v>
      </c>
      <c r="HZ22" s="60">
        <v>77640.005574702867</v>
      </c>
      <c r="IA22" s="62">
        <v>30.174895287486539</v>
      </c>
      <c r="IB22" s="60">
        <v>2653</v>
      </c>
      <c r="IC22" s="60">
        <v>78384.628940309922</v>
      </c>
      <c r="ID22" s="62">
        <v>29.545657346517121</v>
      </c>
      <c r="IE22" s="60">
        <v>2426</v>
      </c>
      <c r="IF22" s="60">
        <v>79108.742501621571</v>
      </c>
      <c r="IG22" s="62">
        <v>32.608714963570307</v>
      </c>
      <c r="IH22" s="60">
        <v>2587</v>
      </c>
      <c r="II22" s="60">
        <v>80787.281242045632</v>
      </c>
      <c r="IJ22" s="62">
        <v>31.228172107478017</v>
      </c>
      <c r="IK22" s="60">
        <v>2640</v>
      </c>
      <c r="IL22" s="60">
        <v>84269.709811321038</v>
      </c>
      <c r="IM22" s="62">
        <v>31.920344625500395</v>
      </c>
      <c r="IN22" s="60">
        <v>2633</v>
      </c>
      <c r="IO22" s="60">
        <v>87793.328396757861</v>
      </c>
      <c r="IP22" s="62">
        <v>33.343459322733707</v>
      </c>
      <c r="IQ22" s="60">
        <v>2737</v>
      </c>
      <c r="IR22" s="60">
        <v>92459.178270968376</v>
      </c>
      <c r="IS22" s="62">
        <v>33.781212375216796</v>
      </c>
      <c r="IT22" s="60">
        <v>2970</v>
      </c>
      <c r="IU22" s="60">
        <v>101451.63434089041</v>
      </c>
      <c r="IV22" s="62">
        <v>34.158799441377241</v>
      </c>
      <c r="IW22" s="60">
        <v>2864</v>
      </c>
      <c r="IX22" s="60">
        <v>111139.4137943548</v>
      </c>
      <c r="IY22" s="62">
        <v>38.805661241045669</v>
      </c>
      <c r="IZ22" s="60">
        <v>2811</v>
      </c>
      <c r="JA22" s="60">
        <v>116457.80959945745</v>
      </c>
      <c r="JB22" s="62">
        <v>41.429316826559038</v>
      </c>
      <c r="JC22" s="60">
        <v>2917</v>
      </c>
      <c r="JD22" s="60">
        <v>121949.3138671301</v>
      </c>
      <c r="JE22" s="62">
        <v>41.80641544982177</v>
      </c>
      <c r="JF22" s="60">
        <v>3062</v>
      </c>
      <c r="JG22" s="60">
        <v>133021.14737959785</v>
      </c>
      <c r="JH22" s="62">
        <v>43.442569359764157</v>
      </c>
      <c r="JI22" s="60">
        <v>3189</v>
      </c>
      <c r="JJ22" s="60">
        <v>149489.03817996339</v>
      </c>
      <c r="JK22" s="62">
        <v>46.876462270292691</v>
      </c>
      <c r="JL22" s="60">
        <v>3897</v>
      </c>
      <c r="JM22" s="60">
        <v>168845.16101773884</v>
      </c>
      <c r="JN22" s="62">
        <v>43.326959460543712</v>
      </c>
      <c r="JO22" s="60">
        <v>4022</v>
      </c>
      <c r="JP22" s="60">
        <v>188199.85637500233</v>
      </c>
      <c r="JQ22" s="62">
        <v>46.79260476752917</v>
      </c>
      <c r="JR22" s="60">
        <v>4106</v>
      </c>
      <c r="JS22" s="60">
        <v>202551.60946161227</v>
      </c>
      <c r="JT22" s="62">
        <v>49.330640394937234</v>
      </c>
      <c r="JU22" s="60">
        <v>3666</v>
      </c>
      <c r="JV22" s="60">
        <v>200226.7601457586</v>
      </c>
      <c r="JW22" s="62">
        <v>54.617228626775393</v>
      </c>
      <c r="JX22" s="60">
        <v>2945</v>
      </c>
      <c r="JY22" s="60">
        <v>193760.42580283133</v>
      </c>
      <c r="JZ22" s="62">
        <v>65.793013854951212</v>
      </c>
      <c r="KA22" s="60">
        <v>2306</v>
      </c>
      <c r="KB22" s="60">
        <v>202044.46183251607</v>
      </c>
      <c r="KC22" s="62">
        <v>87.616852485913299</v>
      </c>
      <c r="KD22" s="60">
        <v>2345</v>
      </c>
      <c r="KE22" s="60">
        <v>210726.59910627609</v>
      </c>
      <c r="KF22" s="62">
        <v>89.862089171119862</v>
      </c>
      <c r="KG22" s="60">
        <v>2712</v>
      </c>
      <c r="KH22" s="60">
        <v>213881.93393574524</v>
      </c>
      <c r="KI22" s="62">
        <v>78.86501988781167</v>
      </c>
      <c r="KJ22" s="60">
        <v>2803</v>
      </c>
      <c r="KK22" s="60">
        <v>214597.28411026931</v>
      </c>
      <c r="KL22" s="62">
        <v>76.559858762136741</v>
      </c>
      <c r="KM22" s="60">
        <v>2808</v>
      </c>
      <c r="KN22" s="60">
        <v>214378.59858656061</v>
      </c>
      <c r="KO22" s="62">
        <v>76.345654767293667</v>
      </c>
    </row>
    <row r="23" spans="1:301" ht="15" customHeight="1">
      <c r="A23" s="166">
        <v>9</v>
      </c>
      <c r="B23" s="171">
        <v>63.235979999999998</v>
      </c>
      <c r="C23" s="3">
        <v>3072.2310000000002</v>
      </c>
      <c r="D23" s="4">
        <v>47.392780000000002</v>
      </c>
      <c r="E23" s="3">
        <v>70.760230000000007</v>
      </c>
      <c r="F23" s="3">
        <v>3476.9650000000001</v>
      </c>
      <c r="G23" s="4">
        <v>47.804699999999997</v>
      </c>
      <c r="H23" s="3">
        <v>71.925030000000007</v>
      </c>
      <c r="I23" s="3">
        <v>3504.6909999999998</v>
      </c>
      <c r="J23" s="4">
        <v>47.483989999999999</v>
      </c>
      <c r="K23" s="3">
        <v>82.273359999999997</v>
      </c>
      <c r="L23" s="3">
        <v>3911.2289999999998</v>
      </c>
      <c r="M23" s="4">
        <v>46.366849999999999</v>
      </c>
      <c r="N23" s="3">
        <v>106.2105</v>
      </c>
      <c r="O23" s="3">
        <v>4913.4939999999997</v>
      </c>
      <c r="P23" s="4">
        <v>44.898260000000001</v>
      </c>
      <c r="Q23" s="3">
        <v>129.61259999999999</v>
      </c>
      <c r="R23" s="3">
        <v>5981.125</v>
      </c>
      <c r="S23" s="4">
        <v>44.895159999999997</v>
      </c>
      <c r="T23" s="3">
        <v>150.1626</v>
      </c>
      <c r="U23" s="3">
        <v>6828.6390000000001</v>
      </c>
      <c r="V23" s="4">
        <v>44.277369999999998</v>
      </c>
      <c r="W23" s="3">
        <v>162.3683</v>
      </c>
      <c r="X23" s="3">
        <v>7245.6229999999996</v>
      </c>
      <c r="Y23" s="4">
        <v>43.452300000000001</v>
      </c>
      <c r="Z23" s="3">
        <v>182.5095</v>
      </c>
      <c r="AA23" s="3">
        <v>8040.8389999999999</v>
      </c>
      <c r="AB23" s="4">
        <v>42.874110000000002</v>
      </c>
      <c r="AC23" s="3">
        <v>188.0573</v>
      </c>
      <c r="AD23" s="3">
        <v>9827.7109999999993</v>
      </c>
      <c r="AE23" s="4">
        <v>50.789670000000001</v>
      </c>
      <c r="AF23" s="3">
        <v>188.0094</v>
      </c>
      <c r="AG23" s="3">
        <v>10218.73</v>
      </c>
      <c r="AH23" s="4">
        <v>52.777340000000002</v>
      </c>
      <c r="AI23" s="3">
        <v>153.8083</v>
      </c>
      <c r="AJ23" s="3">
        <v>10367.19</v>
      </c>
      <c r="AK23" s="4">
        <v>65.352289999999996</v>
      </c>
      <c r="AL23" s="3">
        <v>137.9408</v>
      </c>
      <c r="AM23" s="3">
        <v>10211.93</v>
      </c>
      <c r="AN23" s="4">
        <v>71.734179999999995</v>
      </c>
      <c r="AO23" s="3">
        <v>144.60730000000001</v>
      </c>
      <c r="AP23" s="3">
        <v>10666.49</v>
      </c>
      <c r="AQ23" s="4">
        <v>71.63194</v>
      </c>
      <c r="AR23" s="3">
        <v>169.62549999999999</v>
      </c>
      <c r="AS23" s="3">
        <v>11173.46</v>
      </c>
      <c r="AT23" s="4">
        <v>63.91113</v>
      </c>
      <c r="AU23" s="3">
        <v>163.89680000000001</v>
      </c>
      <c r="AV23" s="3">
        <v>11845.16</v>
      </c>
      <c r="AW23" s="4">
        <v>70.19144</v>
      </c>
      <c r="AX23" s="3">
        <v>160.8107</v>
      </c>
      <c r="AY23" s="3">
        <v>12247.43</v>
      </c>
      <c r="AZ23" s="4">
        <v>73.870189999999994</v>
      </c>
      <c r="BA23" s="3">
        <v>153.8836</v>
      </c>
      <c r="BB23" s="3">
        <v>12175.38</v>
      </c>
      <c r="BC23" s="4">
        <v>76.75421</v>
      </c>
      <c r="BD23" s="3">
        <v>140.483</v>
      </c>
      <c r="BE23" s="3">
        <v>12483.81</v>
      </c>
      <c r="BF23" s="4">
        <v>86.286079999999998</v>
      </c>
      <c r="BG23" s="3">
        <v>412.25810000000001</v>
      </c>
      <c r="BH23" s="3">
        <v>27116.52</v>
      </c>
      <c r="BI23" s="4">
        <v>64.15437</v>
      </c>
      <c r="BJ23" s="3">
        <v>831.09469999999999</v>
      </c>
      <c r="BK23" s="3">
        <v>34384.720000000001</v>
      </c>
      <c r="BL23" s="4">
        <v>40.342190000000002</v>
      </c>
      <c r="BM23" s="3">
        <v>875.60090000000002</v>
      </c>
      <c r="BN23" s="3">
        <v>39913.25</v>
      </c>
      <c r="BO23" s="4">
        <v>44.402079999999998</v>
      </c>
      <c r="BP23" s="3">
        <v>987.50850000000003</v>
      </c>
      <c r="BQ23" s="3">
        <v>49889.53</v>
      </c>
      <c r="BR23" s="4">
        <v>49.164180000000002</v>
      </c>
      <c r="BS23" s="3">
        <v>903.81489999999997</v>
      </c>
      <c r="BT23" s="3">
        <v>51545.72</v>
      </c>
      <c r="BU23" s="4">
        <v>55.497909999999997</v>
      </c>
      <c r="BV23" s="3">
        <v>916.62130000000002</v>
      </c>
      <c r="BW23" s="3">
        <v>48077.37</v>
      </c>
      <c r="BX23" s="4">
        <v>51.123220000000003</v>
      </c>
      <c r="BY23" s="3">
        <v>897.49300000000005</v>
      </c>
      <c r="BZ23" s="3">
        <v>46421.26</v>
      </c>
      <c r="CA23" s="4">
        <v>50.448480000000004</v>
      </c>
      <c r="CB23" s="3">
        <v>942.37810000000002</v>
      </c>
      <c r="CC23" s="3">
        <v>44957.26</v>
      </c>
      <c r="CD23" s="4">
        <v>46.533740000000002</v>
      </c>
      <c r="CE23" s="3">
        <v>869.18079999999998</v>
      </c>
      <c r="CF23" s="3">
        <v>40307.57</v>
      </c>
      <c r="CG23" s="4">
        <v>45.210439999999998</v>
      </c>
      <c r="CH23" s="3">
        <v>918.54819999999995</v>
      </c>
      <c r="CI23" s="3">
        <v>42798.46</v>
      </c>
      <c r="CJ23" s="4">
        <v>45.430430000000001</v>
      </c>
      <c r="CK23" s="3">
        <v>1195.4459999999999</v>
      </c>
      <c r="CL23" s="3">
        <v>54807.03</v>
      </c>
      <c r="CM23" s="4">
        <v>44.761139999999997</v>
      </c>
      <c r="CN23" s="3">
        <v>2165.3330000000001</v>
      </c>
      <c r="CO23" s="3">
        <v>63724.05</v>
      </c>
      <c r="CP23" s="4">
        <v>28.740600000000001</v>
      </c>
      <c r="CQ23" s="3">
        <v>2327.4180000000001</v>
      </c>
      <c r="CR23" s="3">
        <v>71821.14</v>
      </c>
      <c r="CS23" s="4">
        <v>30.125910000000001</v>
      </c>
      <c r="CT23" s="3">
        <v>1272.848</v>
      </c>
      <c r="CU23" s="3">
        <v>57954.95</v>
      </c>
      <c r="CV23" s="4">
        <v>44.603740000000002</v>
      </c>
      <c r="CW23" s="3">
        <v>2348.5459999999998</v>
      </c>
      <c r="CX23" s="3">
        <v>73116.52</v>
      </c>
      <c r="CY23" s="4">
        <v>30.49615</v>
      </c>
      <c r="CZ23" s="3">
        <v>1963.723</v>
      </c>
      <c r="DA23" s="3">
        <v>82829.52</v>
      </c>
      <c r="DB23" s="4">
        <v>41.283700000000003</v>
      </c>
      <c r="DC23" s="3">
        <v>1636.1679999999999</v>
      </c>
      <c r="DD23" s="3">
        <v>98145.08</v>
      </c>
      <c r="DE23" s="4">
        <v>58.668640000000003</v>
      </c>
      <c r="DF23" s="3">
        <v>1636.145</v>
      </c>
      <c r="DG23" s="3">
        <v>103686.9</v>
      </c>
      <c r="DH23" s="4">
        <v>61.990940000000002</v>
      </c>
      <c r="DI23" s="3">
        <v>3091.1660000000002</v>
      </c>
      <c r="DJ23" s="3">
        <v>134986.4</v>
      </c>
      <c r="DK23" s="4">
        <v>42.769019999999998</v>
      </c>
      <c r="DL23" s="3">
        <v>5738.6880000000001</v>
      </c>
      <c r="DM23" s="3">
        <v>183763.3</v>
      </c>
      <c r="DN23" s="4">
        <v>31.42831</v>
      </c>
      <c r="DO23" s="3">
        <v>9738.1730000000007</v>
      </c>
      <c r="DP23" s="3">
        <v>279542.5</v>
      </c>
      <c r="DQ23" s="4">
        <v>28.181329999999999</v>
      </c>
      <c r="DR23" s="3">
        <v>15519.04</v>
      </c>
      <c r="DS23" s="3">
        <v>449120.9</v>
      </c>
      <c r="DT23" s="4">
        <v>28.404419999999998</v>
      </c>
      <c r="DU23" s="3">
        <v>30.60632</v>
      </c>
      <c r="DV23" s="3">
        <v>788.69420000000002</v>
      </c>
      <c r="DW23" s="4">
        <v>25.262979999999999</v>
      </c>
      <c r="DX23" s="3">
        <v>34.483550000000001</v>
      </c>
      <c r="DY23" s="3">
        <v>936.29110000000003</v>
      </c>
      <c r="DZ23" s="4">
        <v>26.614460000000001</v>
      </c>
      <c r="EA23" s="3">
        <v>45.356380000000001</v>
      </c>
      <c r="EB23" s="3">
        <v>1219.0609999999999</v>
      </c>
      <c r="EC23" s="4">
        <v>26.305499999999999</v>
      </c>
      <c r="ED23" s="3">
        <v>55.852170000000001</v>
      </c>
      <c r="EE23" s="3">
        <v>1487.816</v>
      </c>
      <c r="EF23" s="4">
        <v>26.124120000000001</v>
      </c>
      <c r="EG23" s="3">
        <v>57.373460000000001</v>
      </c>
      <c r="EH23" s="3">
        <v>1587.1189999999999</v>
      </c>
      <c r="EI23" s="4">
        <v>27.12922</v>
      </c>
      <c r="EJ23" s="3">
        <v>66.436539999999994</v>
      </c>
      <c r="EK23" s="3">
        <v>1691.58</v>
      </c>
      <c r="EL23" s="4">
        <v>24.989190000000001</v>
      </c>
      <c r="EM23" s="3">
        <v>79.183859999999996</v>
      </c>
      <c r="EN23" s="3">
        <v>1880.4110000000001</v>
      </c>
      <c r="EO23" s="4">
        <v>23.30151</v>
      </c>
      <c r="EP23" s="3">
        <v>91.976399999999998</v>
      </c>
      <c r="EQ23" s="3">
        <v>2160.482</v>
      </c>
      <c r="ER23" s="4">
        <v>23.047720000000002</v>
      </c>
      <c r="ES23" s="3">
        <v>106.0625</v>
      </c>
      <c r="ET23" s="3">
        <v>2495.681</v>
      </c>
      <c r="EU23" s="4">
        <v>23.06917</v>
      </c>
      <c r="EV23" s="3">
        <v>137.0214</v>
      </c>
      <c r="EW23" s="3">
        <v>3032.692</v>
      </c>
      <c r="EX23" s="4">
        <v>21.720140000000001</v>
      </c>
      <c r="EY23" s="3">
        <v>152.29069999999999</v>
      </c>
      <c r="EZ23" s="3">
        <v>3463.9229999999998</v>
      </c>
      <c r="FA23" s="4">
        <v>22.305800000000001</v>
      </c>
      <c r="FB23" s="3">
        <v>172.9554</v>
      </c>
      <c r="FC23" s="3">
        <v>3790.3910000000001</v>
      </c>
      <c r="FD23" s="4">
        <v>21.50029</v>
      </c>
      <c r="FE23" s="3">
        <v>218.85650000000001</v>
      </c>
      <c r="FF23" s="3">
        <v>4747.0680000000002</v>
      </c>
      <c r="FG23" s="4">
        <v>21.275410000000001</v>
      </c>
      <c r="FH23" s="3">
        <v>253.83179999999999</v>
      </c>
      <c r="FI23" s="3">
        <v>5908.3680000000004</v>
      </c>
      <c r="FJ23" s="4">
        <v>22.821549999999998</v>
      </c>
      <c r="FK23" s="60">
        <v>569</v>
      </c>
      <c r="FL23" s="60">
        <v>10561.472813060183</v>
      </c>
      <c r="FM23" s="62">
        <v>18.561463643339515</v>
      </c>
      <c r="FN23" s="60">
        <v>607</v>
      </c>
      <c r="FO23" s="60">
        <v>11396.184064650657</v>
      </c>
      <c r="FP23" s="62">
        <v>18.774603071912122</v>
      </c>
      <c r="FQ23" s="60">
        <v>650</v>
      </c>
      <c r="FR23" s="60">
        <v>12664.60565508641</v>
      </c>
      <c r="FS23" s="62">
        <v>19.484008700132939</v>
      </c>
      <c r="FT23" s="60">
        <v>710</v>
      </c>
      <c r="FU23" s="60">
        <v>14234.561784154166</v>
      </c>
      <c r="FV23" s="62">
        <v>20.048678569231221</v>
      </c>
      <c r="FW23" s="60">
        <v>783</v>
      </c>
      <c r="FX23" s="60">
        <v>16232.20118853739</v>
      </c>
      <c r="FY23" s="62">
        <v>20.730780572844687</v>
      </c>
      <c r="FZ23" s="60">
        <v>872</v>
      </c>
      <c r="GA23" s="60">
        <v>18617.228317394118</v>
      </c>
      <c r="GB23" s="62">
        <v>21.350032474075824</v>
      </c>
      <c r="GC23" s="60">
        <v>1027</v>
      </c>
      <c r="GD23" s="60">
        <v>21081.820597425478</v>
      </c>
      <c r="GE23" s="62">
        <v>20.527576044231235</v>
      </c>
      <c r="GF23" s="60">
        <v>1193</v>
      </c>
      <c r="GG23" s="60">
        <v>23575.276786647057</v>
      </c>
      <c r="GH23" s="62">
        <v>19.761338463241454</v>
      </c>
      <c r="GI23" s="60">
        <v>1445</v>
      </c>
      <c r="GJ23" s="60">
        <v>27393.304036905389</v>
      </c>
      <c r="GK23" s="62">
        <v>18.957303831768435</v>
      </c>
      <c r="GL23" s="60">
        <v>1624</v>
      </c>
      <c r="GM23" s="60">
        <v>32002.903889941987</v>
      </c>
      <c r="GN23" s="62">
        <v>19.706221607107135</v>
      </c>
      <c r="GO23" s="60">
        <v>2012</v>
      </c>
      <c r="GP23" s="60">
        <v>36166.699411611575</v>
      </c>
      <c r="GQ23" s="62">
        <v>17.97549672545307</v>
      </c>
      <c r="GR23" s="60">
        <v>2233</v>
      </c>
      <c r="GS23" s="60">
        <v>40265.471731638441</v>
      </c>
      <c r="GT23" s="62">
        <v>18.032007045068717</v>
      </c>
      <c r="GU23" s="60">
        <v>2431</v>
      </c>
      <c r="GV23" s="60">
        <v>44368.164909784333</v>
      </c>
      <c r="GW23" s="62">
        <v>18.250993381235844</v>
      </c>
      <c r="GX23" s="60">
        <v>2652</v>
      </c>
      <c r="GY23" s="60">
        <v>48678.428964924846</v>
      </c>
      <c r="GZ23" s="62">
        <v>18.35536537138946</v>
      </c>
      <c r="HA23" s="60">
        <v>2809</v>
      </c>
      <c r="HB23" s="60">
        <v>52108.234842240148</v>
      </c>
      <c r="HC23" s="62">
        <v>18.550457402007886</v>
      </c>
      <c r="HD23" s="60">
        <v>3017</v>
      </c>
      <c r="HE23" s="60">
        <v>55030.921978418446</v>
      </c>
      <c r="HF23" s="62">
        <v>18.240279078030643</v>
      </c>
      <c r="HG23" s="60">
        <v>3299</v>
      </c>
      <c r="HH23" s="60">
        <v>59088.952346719794</v>
      </c>
      <c r="HI23" s="62">
        <v>17.911170762873535</v>
      </c>
      <c r="HJ23" s="60">
        <v>3559</v>
      </c>
      <c r="HK23" s="60">
        <v>62459.526871039321</v>
      </c>
      <c r="HL23" s="62">
        <v>17.549740621252969</v>
      </c>
      <c r="HM23" s="60">
        <v>3685</v>
      </c>
      <c r="HN23" s="60">
        <v>66268.594591703775</v>
      </c>
      <c r="HO23" s="62">
        <v>17.983336388522055</v>
      </c>
      <c r="HP23" s="60">
        <v>3626</v>
      </c>
      <c r="HQ23" s="60">
        <v>72621.621901083956</v>
      </c>
      <c r="HR23" s="62">
        <v>20.028025896603406</v>
      </c>
      <c r="HS23" s="60">
        <v>3194</v>
      </c>
      <c r="HT23" s="60">
        <v>76539.117395008259</v>
      </c>
      <c r="HU23" s="62">
        <v>23.963405571386431</v>
      </c>
      <c r="HV23" s="60">
        <v>2735</v>
      </c>
      <c r="HW23" s="60">
        <v>77811.090317519833</v>
      </c>
      <c r="HX23" s="62">
        <v>28.450124430537414</v>
      </c>
      <c r="HY23" s="60">
        <v>2908</v>
      </c>
      <c r="HZ23" s="60">
        <v>78340.489888811557</v>
      </c>
      <c r="IA23" s="62">
        <v>26.939645766441387</v>
      </c>
      <c r="IB23" s="60">
        <v>2927</v>
      </c>
      <c r="IC23" s="60">
        <v>79168.987042248162</v>
      </c>
      <c r="ID23" s="62">
        <v>27.047826116244675</v>
      </c>
      <c r="IE23" s="60">
        <v>2660</v>
      </c>
      <c r="IF23" s="60">
        <v>79961.978115393664</v>
      </c>
      <c r="IG23" s="62">
        <v>30.060894028343483</v>
      </c>
      <c r="IH23" s="60">
        <v>2720</v>
      </c>
      <c r="II23" s="60">
        <v>81681.803786699893</v>
      </c>
      <c r="IJ23" s="62">
        <v>30.030074921580844</v>
      </c>
      <c r="IK23" s="60">
        <v>2754</v>
      </c>
      <c r="IL23" s="60">
        <v>85168.831435563421</v>
      </c>
      <c r="IM23" s="62">
        <v>30.925501610589478</v>
      </c>
      <c r="IN23" s="60">
        <v>2877</v>
      </c>
      <c r="IO23" s="60">
        <v>88726.805930107425</v>
      </c>
      <c r="IP23" s="62">
        <v>30.840043771326876</v>
      </c>
      <c r="IQ23" s="60">
        <v>2918</v>
      </c>
      <c r="IR23" s="60">
        <v>93443.238100289047</v>
      </c>
      <c r="IS23" s="62">
        <v>32.023042529228597</v>
      </c>
      <c r="IT23" s="60">
        <v>3056</v>
      </c>
      <c r="IU23" s="60">
        <v>102533.69231169125</v>
      </c>
      <c r="IV23" s="62">
        <v>33.551600887333528</v>
      </c>
      <c r="IW23" s="60">
        <v>3006</v>
      </c>
      <c r="IX23" s="60">
        <v>112328.25208787252</v>
      </c>
      <c r="IY23" s="62">
        <v>37.368014666624255</v>
      </c>
      <c r="IZ23" s="60">
        <v>3218</v>
      </c>
      <c r="JA23" s="60">
        <v>117705.11904325838</v>
      </c>
      <c r="JB23" s="62">
        <v>36.577103493865252</v>
      </c>
      <c r="JC23" s="60">
        <v>3305</v>
      </c>
      <c r="JD23" s="60">
        <v>123255.55004026322</v>
      </c>
      <c r="JE23" s="62">
        <v>37.2936611316984</v>
      </c>
      <c r="JF23" s="60">
        <v>3373</v>
      </c>
      <c r="JG23" s="60">
        <v>134447.60761941454</v>
      </c>
      <c r="JH23" s="62">
        <v>39.85994889398593</v>
      </c>
      <c r="JI23" s="60">
        <v>3752</v>
      </c>
      <c r="JJ23" s="60">
        <v>151094.18855659859</v>
      </c>
      <c r="JK23" s="62">
        <v>40.270306118496428</v>
      </c>
      <c r="JL23" s="60">
        <v>3919</v>
      </c>
      <c r="JM23" s="60">
        <v>170658.33240314148</v>
      </c>
      <c r="JN23" s="62">
        <v>43.546397653263966</v>
      </c>
      <c r="JO23" s="60">
        <v>4413</v>
      </c>
      <c r="JP23" s="60">
        <v>190223.3596968959</v>
      </c>
      <c r="JQ23" s="62">
        <v>43.105225401517316</v>
      </c>
      <c r="JR23" s="60">
        <v>4390</v>
      </c>
      <c r="JS23" s="60">
        <v>204730.65156622767</v>
      </c>
      <c r="JT23" s="62">
        <v>46.635683728070084</v>
      </c>
      <c r="JU23" s="60">
        <v>3928</v>
      </c>
      <c r="JV23" s="60">
        <v>202363.23081822478</v>
      </c>
      <c r="JW23" s="62">
        <v>51.518134118692664</v>
      </c>
      <c r="JX23" s="60">
        <v>3454</v>
      </c>
      <c r="JY23" s="60">
        <v>195852.50112042244</v>
      </c>
      <c r="JZ23" s="62">
        <v>56.70309818194049</v>
      </c>
      <c r="KA23" s="60">
        <v>2587</v>
      </c>
      <c r="KB23" s="60">
        <v>204237.68086465777</v>
      </c>
      <c r="KC23" s="62">
        <v>78.947692641924149</v>
      </c>
      <c r="KD23" s="60">
        <v>2689</v>
      </c>
      <c r="KE23" s="60">
        <v>213012.79998400592</v>
      </c>
      <c r="KF23" s="62">
        <v>79.216362954260291</v>
      </c>
      <c r="KG23" s="60">
        <v>2810</v>
      </c>
      <c r="KH23" s="60">
        <v>216201.53349616923</v>
      </c>
      <c r="KI23" s="62">
        <v>76.940047507533535</v>
      </c>
      <c r="KJ23" s="60">
        <v>2884</v>
      </c>
      <c r="KK23" s="60">
        <v>216924.28551644887</v>
      </c>
      <c r="KL23" s="62">
        <v>75.216465158269372</v>
      </c>
      <c r="KM23" s="60">
        <v>2878</v>
      </c>
      <c r="KN23" s="60">
        <v>216703.22156625302</v>
      </c>
      <c r="KO23" s="62">
        <v>75.29646336561953</v>
      </c>
    </row>
    <row r="24" spans="1:301" ht="15" customHeight="1">
      <c r="A24" s="166">
        <v>10</v>
      </c>
      <c r="B24" s="171">
        <v>64.865589999999997</v>
      </c>
      <c r="C24" s="3">
        <v>3105.6559999999999</v>
      </c>
      <c r="D24" s="4">
        <v>46.704529999999998</v>
      </c>
      <c r="E24" s="3">
        <v>72.808800000000005</v>
      </c>
      <c r="F24" s="3">
        <v>3514.8009999999999</v>
      </c>
      <c r="G24" s="4">
        <v>46.964910000000003</v>
      </c>
      <c r="H24" s="3">
        <v>73.793890000000005</v>
      </c>
      <c r="I24" s="3">
        <v>3542.8229999999999</v>
      </c>
      <c r="J24" s="4">
        <v>46.784700000000001</v>
      </c>
      <c r="K24" s="3">
        <v>83.918450000000007</v>
      </c>
      <c r="L24" s="3">
        <v>3953.7640000000001</v>
      </c>
      <c r="M24" s="4">
        <v>45.951979999999999</v>
      </c>
      <c r="N24" s="3">
        <v>107.7811</v>
      </c>
      <c r="O24" s="3">
        <v>4966.8999999999996</v>
      </c>
      <c r="P24" s="4">
        <v>44.724550000000001</v>
      </c>
      <c r="Q24" s="3">
        <v>131.63079999999999</v>
      </c>
      <c r="R24" s="3">
        <v>6046.13</v>
      </c>
      <c r="S24" s="4">
        <v>44.686970000000002</v>
      </c>
      <c r="T24" s="3">
        <v>152.43279999999999</v>
      </c>
      <c r="U24" s="3">
        <v>6902.8320000000003</v>
      </c>
      <c r="V24" s="4">
        <v>44.091540000000002</v>
      </c>
      <c r="W24" s="3">
        <v>164.93119999999999</v>
      </c>
      <c r="X24" s="3">
        <v>7324.3119999999999</v>
      </c>
      <c r="Y24" s="4">
        <v>43.241370000000003</v>
      </c>
      <c r="Z24" s="3">
        <v>185.53559999999999</v>
      </c>
      <c r="AA24" s="3">
        <v>8128.1369999999997</v>
      </c>
      <c r="AB24" s="4">
        <v>42.632399999999997</v>
      </c>
      <c r="AC24" s="3">
        <v>191.63229999999999</v>
      </c>
      <c r="AD24" s="3">
        <v>9934.7980000000007</v>
      </c>
      <c r="AE24" s="4">
        <v>50.38496</v>
      </c>
      <c r="AF24" s="3">
        <v>191.30009999999999</v>
      </c>
      <c r="AG24" s="3">
        <v>10330.16</v>
      </c>
      <c r="AH24" s="4">
        <v>52.434800000000003</v>
      </c>
      <c r="AI24" s="3">
        <v>158.36410000000001</v>
      </c>
      <c r="AJ24" s="3">
        <v>10480.65</v>
      </c>
      <c r="AK24" s="4">
        <v>64.166539999999998</v>
      </c>
      <c r="AL24" s="3">
        <v>142.84530000000001</v>
      </c>
      <c r="AM24" s="3">
        <v>10323.83</v>
      </c>
      <c r="AN24" s="4">
        <v>70.029989999999998</v>
      </c>
      <c r="AO24" s="3">
        <v>150.24469999999999</v>
      </c>
      <c r="AP24" s="3">
        <v>10783.37</v>
      </c>
      <c r="AQ24" s="4">
        <v>69.699349999999995</v>
      </c>
      <c r="AR24" s="3">
        <v>174.85239999999999</v>
      </c>
      <c r="AS24" s="3">
        <v>11295.69</v>
      </c>
      <c r="AT24" s="4">
        <v>62.678550000000001</v>
      </c>
      <c r="AU24" s="3">
        <v>169.85169999999999</v>
      </c>
      <c r="AV24" s="3">
        <v>11974.91</v>
      </c>
      <c r="AW24" s="4">
        <v>68.472210000000004</v>
      </c>
      <c r="AX24" s="3">
        <v>167.3999</v>
      </c>
      <c r="AY24" s="3">
        <v>12381.69</v>
      </c>
      <c r="AZ24" s="4">
        <v>71.740070000000003</v>
      </c>
      <c r="BA24" s="3">
        <v>159.9957</v>
      </c>
      <c r="BB24" s="3">
        <v>12308.92</v>
      </c>
      <c r="BC24" s="4">
        <v>74.631450000000001</v>
      </c>
      <c r="BD24" s="3">
        <v>147.09899999999999</v>
      </c>
      <c r="BE24" s="3">
        <v>12620.92</v>
      </c>
      <c r="BF24" s="4">
        <v>83.309970000000007</v>
      </c>
      <c r="BG24" s="3">
        <v>437.0419</v>
      </c>
      <c r="BH24" s="3">
        <v>27413.1</v>
      </c>
      <c r="BI24" s="4">
        <v>61.177889999999998</v>
      </c>
      <c r="BJ24" s="3">
        <v>869.68349999999998</v>
      </c>
      <c r="BK24" s="3">
        <v>34757.33</v>
      </c>
      <c r="BL24" s="4">
        <v>38.969650000000001</v>
      </c>
      <c r="BM24" s="3">
        <v>918.57479999999998</v>
      </c>
      <c r="BN24" s="3">
        <v>40346.769999999997</v>
      </c>
      <c r="BO24" s="4">
        <v>42.784230000000001</v>
      </c>
      <c r="BP24" s="3">
        <v>1040.5139999999999</v>
      </c>
      <c r="BQ24" s="3">
        <v>50432.6</v>
      </c>
      <c r="BR24" s="4">
        <v>47.167290000000001</v>
      </c>
      <c r="BS24" s="3">
        <v>955.42579999999998</v>
      </c>
      <c r="BT24" s="3">
        <v>52108.12</v>
      </c>
      <c r="BU24" s="4">
        <v>53.072510000000001</v>
      </c>
      <c r="BV24" s="3">
        <v>963.92639999999994</v>
      </c>
      <c r="BW24" s="3">
        <v>48601.120000000003</v>
      </c>
      <c r="BX24" s="4">
        <v>49.143650000000001</v>
      </c>
      <c r="BY24" s="3">
        <v>943.25919999999996</v>
      </c>
      <c r="BZ24" s="3">
        <v>46926.83</v>
      </c>
      <c r="CA24" s="4">
        <v>48.523269999999997</v>
      </c>
      <c r="CB24" s="3">
        <v>992.38760000000002</v>
      </c>
      <c r="CC24" s="3">
        <v>45446.04</v>
      </c>
      <c r="CD24" s="4">
        <v>44.668909999999997</v>
      </c>
      <c r="CE24" s="3">
        <v>921.99369999999999</v>
      </c>
      <c r="CF24" s="3">
        <v>40745.49</v>
      </c>
      <c r="CG24" s="4">
        <v>43.083509999999997</v>
      </c>
      <c r="CH24" s="3">
        <v>974.36300000000006</v>
      </c>
      <c r="CI24" s="3">
        <v>43263.48</v>
      </c>
      <c r="CJ24" s="4">
        <v>43.293100000000003</v>
      </c>
      <c r="CK24" s="3">
        <v>1271.048</v>
      </c>
      <c r="CL24" s="3">
        <v>55402.3</v>
      </c>
      <c r="CM24" s="4">
        <v>42.55574</v>
      </c>
      <c r="CN24" s="3">
        <v>2246.3679999999999</v>
      </c>
      <c r="CO24" s="3">
        <v>64407.59</v>
      </c>
      <c r="CP24" s="4">
        <v>28.000730000000001</v>
      </c>
      <c r="CQ24" s="3">
        <v>2413.4180000000001</v>
      </c>
      <c r="CR24" s="3">
        <v>72592.820000000007</v>
      </c>
      <c r="CS24" s="4">
        <v>29.36429</v>
      </c>
      <c r="CT24" s="3">
        <v>1438.529</v>
      </c>
      <c r="CU24" s="3">
        <v>58583.85</v>
      </c>
      <c r="CV24" s="4">
        <v>39.894629999999999</v>
      </c>
      <c r="CW24" s="3">
        <v>2429.0210000000002</v>
      </c>
      <c r="CX24" s="3">
        <v>73902.38</v>
      </c>
      <c r="CY24" s="4">
        <v>29.802489999999999</v>
      </c>
      <c r="CZ24" s="3">
        <v>2034.5309999999999</v>
      </c>
      <c r="DA24" s="3">
        <v>83727.63</v>
      </c>
      <c r="DB24" s="4">
        <v>40.278709999999997</v>
      </c>
      <c r="DC24" s="3">
        <v>1726.3869999999999</v>
      </c>
      <c r="DD24" s="3">
        <v>99216.9</v>
      </c>
      <c r="DE24" s="4">
        <v>56.209670000000003</v>
      </c>
      <c r="DF24" s="3">
        <v>1742.0840000000001</v>
      </c>
      <c r="DG24" s="3">
        <v>104820.2</v>
      </c>
      <c r="DH24" s="4">
        <v>58.857320000000001</v>
      </c>
      <c r="DI24" s="3">
        <v>3585.328</v>
      </c>
      <c r="DJ24" s="3">
        <v>136449.29999999999</v>
      </c>
      <c r="DK24" s="4">
        <v>37.273589999999999</v>
      </c>
      <c r="DL24" s="3">
        <v>5853.4380000000001</v>
      </c>
      <c r="DM24" s="3">
        <v>185740.7</v>
      </c>
      <c r="DN24" s="4">
        <v>31.143550000000001</v>
      </c>
      <c r="DO24" s="3">
        <v>9915.3490000000002</v>
      </c>
      <c r="DP24" s="3">
        <v>282539.40000000002</v>
      </c>
      <c r="DQ24" s="4">
        <v>27.97428</v>
      </c>
      <c r="DR24" s="3">
        <v>15812.06</v>
      </c>
      <c r="DS24" s="3">
        <v>453937.1</v>
      </c>
      <c r="DT24" s="4">
        <v>28.1768</v>
      </c>
      <c r="DU24" s="3">
        <v>31.14883</v>
      </c>
      <c r="DV24" s="3">
        <v>797.11440000000005</v>
      </c>
      <c r="DW24" s="4">
        <v>25.087769999999999</v>
      </c>
      <c r="DX24" s="3">
        <v>35.181959999999997</v>
      </c>
      <c r="DY24" s="3">
        <v>946.30730000000005</v>
      </c>
      <c r="DZ24" s="4">
        <v>26.36497</v>
      </c>
      <c r="EA24" s="3">
        <v>46.181449999999998</v>
      </c>
      <c r="EB24" s="3">
        <v>1232.097</v>
      </c>
      <c r="EC24" s="4">
        <v>26.11157</v>
      </c>
      <c r="ED24" s="3">
        <v>57.039740000000002</v>
      </c>
      <c r="EE24" s="3">
        <v>1503.72</v>
      </c>
      <c r="EF24" s="4">
        <v>25.853449999999999</v>
      </c>
      <c r="EG24" s="3">
        <v>58.514560000000003</v>
      </c>
      <c r="EH24" s="3">
        <v>1604.11</v>
      </c>
      <c r="EI24" s="4">
        <v>26.884720000000002</v>
      </c>
      <c r="EJ24" s="3">
        <v>67.916849999999997</v>
      </c>
      <c r="EK24" s="3">
        <v>1709.6289999999999</v>
      </c>
      <c r="EL24" s="4">
        <v>24.70514</v>
      </c>
      <c r="EM24" s="3">
        <v>81.232669999999999</v>
      </c>
      <c r="EN24" s="3">
        <v>1900.413</v>
      </c>
      <c r="EO24" s="4">
        <v>22.955210000000001</v>
      </c>
      <c r="EP24" s="3">
        <v>94.38409</v>
      </c>
      <c r="EQ24" s="3">
        <v>2183.451</v>
      </c>
      <c r="ER24" s="4">
        <v>22.698370000000001</v>
      </c>
      <c r="ES24" s="3">
        <v>108.8562</v>
      </c>
      <c r="ET24" s="3">
        <v>2522.2170000000001</v>
      </c>
      <c r="EU24" s="4">
        <v>22.715890000000002</v>
      </c>
      <c r="EV24" s="3">
        <v>140.18719999999999</v>
      </c>
      <c r="EW24" s="3">
        <v>3064.848</v>
      </c>
      <c r="EX24" s="4">
        <v>21.454540000000001</v>
      </c>
      <c r="EY24" s="3">
        <v>156.0172</v>
      </c>
      <c r="EZ24" s="3">
        <v>3500.6979999999999</v>
      </c>
      <c r="FA24" s="4">
        <v>22.003969999999999</v>
      </c>
      <c r="FB24" s="3">
        <v>177.44409999999999</v>
      </c>
      <c r="FC24" s="3">
        <v>3830.56</v>
      </c>
      <c r="FD24" s="4">
        <v>21.178290000000001</v>
      </c>
      <c r="FE24" s="3">
        <v>223.22909999999999</v>
      </c>
      <c r="FF24" s="3">
        <v>4797.357</v>
      </c>
      <c r="FG24" s="4">
        <v>21.079429999999999</v>
      </c>
      <c r="FH24" s="3">
        <v>262.00409999999999</v>
      </c>
      <c r="FI24" s="3">
        <v>5971.1490000000003</v>
      </c>
      <c r="FJ24" s="4">
        <v>22.344439999999999</v>
      </c>
      <c r="FK24" s="60">
        <v>591</v>
      </c>
      <c r="FL24" s="60">
        <v>10672.712413913147</v>
      </c>
      <c r="FM24" s="62">
        <v>18.058735048922415</v>
      </c>
      <c r="FN24" s="60">
        <v>615</v>
      </c>
      <c r="FO24" s="60">
        <v>11516.018952109998</v>
      </c>
      <c r="FP24" s="62">
        <v>18.725234068471543</v>
      </c>
      <c r="FQ24" s="60">
        <v>661</v>
      </c>
      <c r="FR24" s="60">
        <v>12798.046650422224</v>
      </c>
      <c r="FS24" s="62">
        <v>19.36164394920155</v>
      </c>
      <c r="FT24" s="60">
        <v>719</v>
      </c>
      <c r="FU24" s="60">
        <v>14384.801450166002</v>
      </c>
      <c r="FV24" s="62">
        <v>20.006677955724619</v>
      </c>
      <c r="FW24" s="60">
        <v>794</v>
      </c>
      <c r="FX24" s="60">
        <v>16403.813833930086</v>
      </c>
      <c r="FY24" s="62">
        <v>20.65971515608323</v>
      </c>
      <c r="FZ24" s="60">
        <v>884</v>
      </c>
      <c r="GA24" s="60">
        <v>18831.913877751878</v>
      </c>
      <c r="GB24" s="62">
        <v>21.303069997456877</v>
      </c>
      <c r="GC24" s="60">
        <v>1041</v>
      </c>
      <c r="GD24" s="60">
        <v>21304.596386089168</v>
      </c>
      <c r="GE24" s="62">
        <v>20.465510457338297</v>
      </c>
      <c r="GF24" s="60">
        <v>1214</v>
      </c>
      <c r="GG24" s="60">
        <v>23823.881569366102</v>
      </c>
      <c r="GH24" s="62">
        <v>19.624284653514088</v>
      </c>
      <c r="GI24" s="60">
        <v>1473</v>
      </c>
      <c r="GJ24" s="60">
        <v>27681.487004165036</v>
      </c>
      <c r="GK24" s="62">
        <v>18.792591313078773</v>
      </c>
      <c r="GL24" s="60">
        <v>1800</v>
      </c>
      <c r="GM24" s="60">
        <v>32322.305310314343</v>
      </c>
      <c r="GN24" s="62">
        <v>17.956836283507968</v>
      </c>
      <c r="GO24" s="60">
        <v>2029</v>
      </c>
      <c r="GP24" s="60">
        <v>36546.130959531278</v>
      </c>
      <c r="GQ24" s="62">
        <v>18.011893030818765</v>
      </c>
      <c r="GR24" s="60">
        <v>2251</v>
      </c>
      <c r="GS24" s="60">
        <v>40687.988779997155</v>
      </c>
      <c r="GT24" s="62">
        <v>18.075517005773946</v>
      </c>
      <c r="GU24" s="60">
        <v>2473</v>
      </c>
      <c r="GV24" s="60">
        <v>44833.936613502534</v>
      </c>
      <c r="GW24" s="62">
        <v>18.12937186150527</v>
      </c>
      <c r="GX24" s="60">
        <v>2704</v>
      </c>
      <c r="GY24" s="60">
        <v>49189.592106613083</v>
      </c>
      <c r="GZ24" s="62">
        <v>18.191417199191228</v>
      </c>
      <c r="HA24" s="60">
        <v>2886</v>
      </c>
      <c r="HB24" s="60">
        <v>52671.949750011416</v>
      </c>
      <c r="HC24" s="62">
        <v>18.250848839227796</v>
      </c>
      <c r="HD24" s="60">
        <v>3083</v>
      </c>
      <c r="HE24" s="60">
        <v>55608.545176292879</v>
      </c>
      <c r="HF24" s="62">
        <v>18.037153803533208</v>
      </c>
      <c r="HG24" s="60">
        <v>3350</v>
      </c>
      <c r="HH24" s="60">
        <v>59708.607635313048</v>
      </c>
      <c r="HI24" s="62">
        <v>17.823464965765091</v>
      </c>
      <c r="HJ24" s="60">
        <v>3584</v>
      </c>
      <c r="HK24" s="60">
        <v>63113.885363178182</v>
      </c>
      <c r="HL24" s="62">
        <v>17.609901049993912</v>
      </c>
      <c r="HM24" s="60">
        <v>3849</v>
      </c>
      <c r="HN24" s="60">
        <v>66962.572837489613</v>
      </c>
      <c r="HO24" s="62">
        <v>17.397394865546794</v>
      </c>
      <c r="HP24" s="60">
        <v>3668</v>
      </c>
      <c r="HQ24" s="60">
        <v>73388.040757947558</v>
      </c>
      <c r="HR24" s="62">
        <v>20.007644699549498</v>
      </c>
      <c r="HS24" s="60">
        <v>3420</v>
      </c>
      <c r="HT24" s="60">
        <v>77351.332369007592</v>
      </c>
      <c r="HU24" s="62">
        <v>22.617348645908653</v>
      </c>
      <c r="HV24" s="60">
        <v>3025</v>
      </c>
      <c r="HW24" s="60">
        <v>78644.665381038358</v>
      </c>
      <c r="HX24" s="62">
        <v>25.998236489599456</v>
      </c>
      <c r="HY24" s="60">
        <v>3250</v>
      </c>
      <c r="HZ24" s="60">
        <v>79299.159524400442</v>
      </c>
      <c r="IA24" s="62">
        <v>24.399741392123214</v>
      </c>
      <c r="IB24" s="60">
        <v>3103</v>
      </c>
      <c r="IC24" s="60">
        <v>80104.714922562649</v>
      </c>
      <c r="ID24" s="62">
        <v>25.81524812199892</v>
      </c>
      <c r="IE24" s="60">
        <v>2875</v>
      </c>
      <c r="IF24" s="60">
        <v>80819.200066184188</v>
      </c>
      <c r="IG24" s="62">
        <v>28.111026109977107</v>
      </c>
      <c r="IH24" s="60">
        <v>2858</v>
      </c>
      <c r="II24" s="60">
        <v>82557.997471101728</v>
      </c>
      <c r="IJ24" s="62">
        <v>28.886633124948119</v>
      </c>
      <c r="IK24" s="60">
        <v>2911</v>
      </c>
      <c r="IL24" s="60">
        <v>86082.878304451602</v>
      </c>
      <c r="IM24" s="62">
        <v>29.571583065768326</v>
      </c>
      <c r="IN24" s="60">
        <v>2979</v>
      </c>
      <c r="IO24" s="60">
        <v>89680.797964161829</v>
      </c>
      <c r="IP24" s="62">
        <v>30.104329628788797</v>
      </c>
      <c r="IQ24" s="60">
        <v>3076</v>
      </c>
      <c r="IR24" s="60">
        <v>94446.826397150187</v>
      </c>
      <c r="IS24" s="62">
        <v>30.704429908046226</v>
      </c>
      <c r="IT24" s="60">
        <v>3178</v>
      </c>
      <c r="IU24" s="60">
        <v>103637.93223605557</v>
      </c>
      <c r="IV24" s="62">
        <v>32.611054825694012</v>
      </c>
      <c r="IW24" s="60">
        <v>3250</v>
      </c>
      <c r="IX24" s="60">
        <v>113541.19797421423</v>
      </c>
      <c r="IY24" s="62">
        <v>34.935753222835146</v>
      </c>
      <c r="IZ24" s="60">
        <v>3422</v>
      </c>
      <c r="JA24" s="60">
        <v>118976.22864004238</v>
      </c>
      <c r="JB24" s="62">
        <v>34.768038760970889</v>
      </c>
      <c r="JC24" s="60">
        <v>3625</v>
      </c>
      <c r="JD24" s="60">
        <v>124586.52648823168</v>
      </c>
      <c r="JE24" s="62">
        <v>34.368696962270811</v>
      </c>
      <c r="JF24" s="60">
        <v>3724</v>
      </c>
      <c r="JG24" s="60">
        <v>135901.95929000218</v>
      </c>
      <c r="JH24" s="62">
        <v>36.4935443850704</v>
      </c>
      <c r="JI24" s="60">
        <v>4159</v>
      </c>
      <c r="JJ24" s="60">
        <v>152729.10915489343</v>
      </c>
      <c r="JK24" s="62">
        <v>36.722555699661804</v>
      </c>
      <c r="JL24" s="60">
        <v>4363</v>
      </c>
      <c r="JM24" s="60">
        <v>172509.19395007621</v>
      </c>
      <c r="JN24" s="62">
        <v>39.539123069006692</v>
      </c>
      <c r="JO24" s="60">
        <v>4789</v>
      </c>
      <c r="JP24" s="60">
        <v>192285.90553816056</v>
      </c>
      <c r="JQ24" s="62">
        <v>40.151577685980492</v>
      </c>
      <c r="JR24" s="60">
        <v>4622</v>
      </c>
      <c r="JS24" s="60">
        <v>206955.08972073335</v>
      </c>
      <c r="JT24" s="62">
        <v>44.776090376619074</v>
      </c>
      <c r="JU24" s="60">
        <v>4256</v>
      </c>
      <c r="JV24" s="60">
        <v>204587.42101740115</v>
      </c>
      <c r="JW24" s="62">
        <v>48.070352682660044</v>
      </c>
      <c r="JX24" s="60">
        <v>3834</v>
      </c>
      <c r="JY24" s="60">
        <v>197987.86240211542</v>
      </c>
      <c r="JZ24" s="62">
        <v>51.640026708950295</v>
      </c>
      <c r="KA24" s="60">
        <v>2614</v>
      </c>
      <c r="KB24" s="60">
        <v>206477.27836243089</v>
      </c>
      <c r="KC24" s="62">
        <v>78.989012380424981</v>
      </c>
      <c r="KD24" s="60">
        <v>2888</v>
      </c>
      <c r="KE24" s="60">
        <v>215348.70510743037</v>
      </c>
      <c r="KF24" s="62">
        <v>74.566726145232124</v>
      </c>
      <c r="KG24" s="60">
        <v>3057</v>
      </c>
      <c r="KH24" s="60">
        <v>218571.35247986563</v>
      </c>
      <c r="KI24" s="62">
        <v>71.498643271136942</v>
      </c>
      <c r="KJ24" s="60">
        <v>3067</v>
      </c>
      <c r="KK24" s="60">
        <v>219301.63587544643</v>
      </c>
      <c r="KL24" s="62">
        <v>71.50363086907285</v>
      </c>
      <c r="KM24" s="60">
        <v>3064</v>
      </c>
      <c r="KN24" s="60">
        <v>219078.19641311473</v>
      </c>
      <c r="KO24" s="62">
        <v>71.50071684501134</v>
      </c>
    </row>
    <row r="25" spans="1:301" ht="15" customHeight="1">
      <c r="A25" s="166">
        <v>11</v>
      </c>
      <c r="B25" s="171">
        <v>66.866349999999997</v>
      </c>
      <c r="C25" s="3">
        <v>3139.8110000000001</v>
      </c>
      <c r="D25" s="4">
        <v>45.805050000000001</v>
      </c>
      <c r="E25" s="3">
        <v>75.425759999999997</v>
      </c>
      <c r="F25" s="3">
        <v>3553.4609999999998</v>
      </c>
      <c r="G25" s="4">
        <v>45.83379</v>
      </c>
      <c r="H25" s="3">
        <v>76.08623</v>
      </c>
      <c r="I25" s="3">
        <v>3581.788</v>
      </c>
      <c r="J25" s="4">
        <v>45.873930000000001</v>
      </c>
      <c r="K25" s="3">
        <v>85.744739999999993</v>
      </c>
      <c r="L25" s="3">
        <v>3997.2350000000001</v>
      </c>
      <c r="M25" s="4">
        <v>45.467449999999999</v>
      </c>
      <c r="N25" s="3">
        <v>109.43510000000001</v>
      </c>
      <c r="O25" s="3">
        <v>5021.4870000000001</v>
      </c>
      <c r="P25" s="4">
        <v>44.532380000000003</v>
      </c>
      <c r="Q25" s="3">
        <v>133.77690000000001</v>
      </c>
      <c r="R25" s="3">
        <v>6112.5730000000003</v>
      </c>
      <c r="S25" s="4">
        <v>44.453000000000003</v>
      </c>
      <c r="T25" s="3">
        <v>154.8081</v>
      </c>
      <c r="U25" s="3">
        <v>6978.6660000000002</v>
      </c>
      <c r="V25" s="4">
        <v>43.891689999999997</v>
      </c>
      <c r="W25" s="3">
        <v>167.50739999999999</v>
      </c>
      <c r="X25" s="3">
        <v>7404.7389999999996</v>
      </c>
      <c r="Y25" s="4">
        <v>43.043559999999999</v>
      </c>
      <c r="Z25" s="3">
        <v>188.5104</v>
      </c>
      <c r="AA25" s="3">
        <v>8217.3629999999994</v>
      </c>
      <c r="AB25" s="4">
        <v>42.41995</v>
      </c>
      <c r="AC25" s="3">
        <v>195.0257</v>
      </c>
      <c r="AD25" s="3">
        <v>10044.25</v>
      </c>
      <c r="AE25" s="4">
        <v>50.05339</v>
      </c>
      <c r="AF25" s="3">
        <v>194.46199999999999</v>
      </c>
      <c r="AG25" s="3">
        <v>10444.06</v>
      </c>
      <c r="AH25" s="4">
        <v>52.150660000000002</v>
      </c>
      <c r="AI25" s="3">
        <v>162.53630000000001</v>
      </c>
      <c r="AJ25" s="3">
        <v>10596.61</v>
      </c>
      <c r="AK25" s="4">
        <v>63.210790000000003</v>
      </c>
      <c r="AL25" s="3">
        <v>147.2826</v>
      </c>
      <c r="AM25" s="3">
        <v>10438.200000000001</v>
      </c>
      <c r="AN25" s="4">
        <v>68.672229999999999</v>
      </c>
      <c r="AO25" s="3">
        <v>155.3382</v>
      </c>
      <c r="AP25" s="3">
        <v>10902.81</v>
      </c>
      <c r="AQ25" s="4">
        <v>68.160309999999996</v>
      </c>
      <c r="AR25" s="3">
        <v>179.62280000000001</v>
      </c>
      <c r="AS25" s="3">
        <v>11420.62</v>
      </c>
      <c r="AT25" s="4">
        <v>61.688409999999998</v>
      </c>
      <c r="AU25" s="3">
        <v>175.2321</v>
      </c>
      <c r="AV25" s="3">
        <v>12107.52</v>
      </c>
      <c r="AW25" s="4">
        <v>67.10445</v>
      </c>
      <c r="AX25" s="3">
        <v>173.30590000000001</v>
      </c>
      <c r="AY25" s="3">
        <v>12518.89</v>
      </c>
      <c r="AZ25" s="4">
        <v>70.062860000000001</v>
      </c>
      <c r="BA25" s="3">
        <v>165.48869999999999</v>
      </c>
      <c r="BB25" s="3">
        <v>12445.39</v>
      </c>
      <c r="BC25" s="4">
        <v>72.953890000000001</v>
      </c>
      <c r="BD25" s="3">
        <v>153.00710000000001</v>
      </c>
      <c r="BE25" s="3">
        <v>12761.04</v>
      </c>
      <c r="BF25" s="4">
        <v>80.982020000000006</v>
      </c>
      <c r="BG25" s="3">
        <v>461.79750000000001</v>
      </c>
      <c r="BH25" s="3">
        <v>27716.06</v>
      </c>
      <c r="BI25" s="4">
        <v>58.537939999999999</v>
      </c>
      <c r="BJ25" s="3">
        <v>910.92</v>
      </c>
      <c r="BK25" s="3">
        <v>35137.86</v>
      </c>
      <c r="BL25" s="4">
        <v>37.612589999999997</v>
      </c>
      <c r="BM25" s="3">
        <v>964.62570000000005</v>
      </c>
      <c r="BN25" s="3">
        <v>40789.519999999997</v>
      </c>
      <c r="BO25" s="4">
        <v>41.18853</v>
      </c>
      <c r="BP25" s="3">
        <v>1097.52</v>
      </c>
      <c r="BQ25" s="3">
        <v>50987.25</v>
      </c>
      <c r="BR25" s="4">
        <v>45.208910000000003</v>
      </c>
      <c r="BS25" s="3">
        <v>1011.111</v>
      </c>
      <c r="BT25" s="3">
        <v>52682.559999999998</v>
      </c>
      <c r="BU25" s="4">
        <v>50.702179999999998</v>
      </c>
      <c r="BV25" s="3">
        <v>1014.357</v>
      </c>
      <c r="BW25" s="3">
        <v>49136.09</v>
      </c>
      <c r="BX25" s="4">
        <v>47.21416</v>
      </c>
      <c r="BY25" s="3">
        <v>992.01760000000002</v>
      </c>
      <c r="BZ25" s="3">
        <v>47443.23</v>
      </c>
      <c r="CA25" s="4">
        <v>46.645760000000003</v>
      </c>
      <c r="CB25" s="3">
        <v>1045.905</v>
      </c>
      <c r="CC25" s="3">
        <v>45945.22</v>
      </c>
      <c r="CD25" s="4">
        <v>42.848559999999999</v>
      </c>
      <c r="CE25" s="3">
        <v>979.14790000000005</v>
      </c>
      <c r="CF25" s="3">
        <v>41192.629999999997</v>
      </c>
      <c r="CG25" s="4">
        <v>41.013579999999997</v>
      </c>
      <c r="CH25" s="3">
        <v>1034.71</v>
      </c>
      <c r="CI25" s="3">
        <v>43738.31</v>
      </c>
      <c r="CJ25" s="4">
        <v>41.215310000000002</v>
      </c>
      <c r="CK25" s="3">
        <v>1352.7639999999999</v>
      </c>
      <c r="CL25" s="3">
        <v>56010.06</v>
      </c>
      <c r="CM25" s="4">
        <v>40.423470000000002</v>
      </c>
      <c r="CN25" s="3">
        <v>2322.422</v>
      </c>
      <c r="CO25" s="3">
        <v>65105.59</v>
      </c>
      <c r="CP25" s="4">
        <v>27.377040000000001</v>
      </c>
      <c r="CQ25" s="3">
        <v>2494.4920000000002</v>
      </c>
      <c r="CR25" s="3">
        <v>73380.88</v>
      </c>
      <c r="CS25" s="4">
        <v>28.718070000000001</v>
      </c>
      <c r="CT25" s="3">
        <v>1623.893</v>
      </c>
      <c r="CU25" s="3">
        <v>59224.91</v>
      </c>
      <c r="CV25" s="4">
        <v>35.727249999999998</v>
      </c>
      <c r="CW25" s="3">
        <v>2503.9749999999999</v>
      </c>
      <c r="CX25" s="3">
        <v>74705.03</v>
      </c>
      <c r="CY25" s="4">
        <v>29.224150000000002</v>
      </c>
      <c r="CZ25" s="3">
        <v>2098.9969999999998</v>
      </c>
      <c r="DA25" s="3">
        <v>84645.16</v>
      </c>
      <c r="DB25" s="4">
        <v>39.469259999999998</v>
      </c>
      <c r="DC25" s="3">
        <v>1809.9349999999999</v>
      </c>
      <c r="DD25" s="3">
        <v>100311.8</v>
      </c>
      <c r="DE25" s="4">
        <v>54.206420000000001</v>
      </c>
      <c r="DF25" s="3">
        <v>1889.077</v>
      </c>
      <c r="DG25" s="3">
        <v>105977.60000000001</v>
      </c>
      <c r="DH25" s="4">
        <v>54.876579999999997</v>
      </c>
      <c r="DI25" s="3">
        <v>4160.8379999999997</v>
      </c>
      <c r="DJ25" s="3">
        <v>137939</v>
      </c>
      <c r="DK25" s="4">
        <v>32.468499999999999</v>
      </c>
      <c r="DL25" s="3">
        <v>5961.7790000000005</v>
      </c>
      <c r="DM25" s="3">
        <v>187761.3</v>
      </c>
      <c r="DN25" s="4">
        <v>30.910019999999999</v>
      </c>
      <c r="DO25" s="3">
        <v>10083.959999999999</v>
      </c>
      <c r="DP25" s="3">
        <v>285601.59999999998</v>
      </c>
      <c r="DQ25" s="4">
        <v>27.804459999999999</v>
      </c>
      <c r="DR25" s="3">
        <v>16089.97</v>
      </c>
      <c r="DS25" s="3">
        <v>458858.3</v>
      </c>
      <c r="DT25" s="4">
        <v>27.990110000000001</v>
      </c>
      <c r="DU25" s="3">
        <v>31.666139999999999</v>
      </c>
      <c r="DV25" s="3">
        <v>805.71780000000001</v>
      </c>
      <c r="DW25" s="4">
        <v>24.94407</v>
      </c>
      <c r="DX25" s="3">
        <v>35.840269999999997</v>
      </c>
      <c r="DY25" s="3">
        <v>956.54100000000005</v>
      </c>
      <c r="DZ25" s="4">
        <v>26.16037</v>
      </c>
      <c r="EA25" s="3">
        <v>46.966389999999997</v>
      </c>
      <c r="EB25" s="3">
        <v>1245.4179999999999</v>
      </c>
      <c r="EC25" s="4">
        <v>25.95252</v>
      </c>
      <c r="ED25" s="3">
        <v>58.154899999999998</v>
      </c>
      <c r="EE25" s="3">
        <v>1519.9690000000001</v>
      </c>
      <c r="EF25" s="4">
        <v>25.63148</v>
      </c>
      <c r="EG25" s="3">
        <v>59.591799999999999</v>
      </c>
      <c r="EH25" s="3">
        <v>1621.47</v>
      </c>
      <c r="EI25" s="4">
        <v>26.684200000000001</v>
      </c>
      <c r="EJ25" s="3">
        <v>69.302149999999997</v>
      </c>
      <c r="EK25" s="3">
        <v>1728.068</v>
      </c>
      <c r="EL25" s="4">
        <v>24.47221</v>
      </c>
      <c r="EM25" s="3">
        <v>83.133459999999999</v>
      </c>
      <c r="EN25" s="3">
        <v>1920.8430000000001</v>
      </c>
      <c r="EO25" s="4">
        <v>22.67127</v>
      </c>
      <c r="EP25" s="3">
        <v>96.616569999999996</v>
      </c>
      <c r="EQ25" s="3">
        <v>2206.9110000000001</v>
      </c>
      <c r="ER25" s="4">
        <v>22.411919999999999</v>
      </c>
      <c r="ES25" s="3">
        <v>111.446</v>
      </c>
      <c r="ET25" s="3">
        <v>2549.3180000000002</v>
      </c>
      <c r="EU25" s="4">
        <v>22.426210000000001</v>
      </c>
      <c r="EV25" s="3">
        <v>143.1413</v>
      </c>
      <c r="EW25" s="3">
        <v>3097.6930000000002</v>
      </c>
      <c r="EX25" s="4">
        <v>21.236750000000001</v>
      </c>
      <c r="EY25" s="3">
        <v>159.48339999999999</v>
      </c>
      <c r="EZ25" s="3">
        <v>3538.26</v>
      </c>
      <c r="FA25" s="4">
        <v>21.75647</v>
      </c>
      <c r="FB25" s="3">
        <v>181.60659999999999</v>
      </c>
      <c r="FC25" s="3">
        <v>3871.5819999999999</v>
      </c>
      <c r="FD25" s="4">
        <v>20.914269999999998</v>
      </c>
      <c r="FE25" s="3">
        <v>227.35069999999999</v>
      </c>
      <c r="FF25" s="3">
        <v>4848.7290000000003</v>
      </c>
      <c r="FG25" s="4">
        <v>20.918700000000001</v>
      </c>
      <c r="FH25" s="3">
        <v>269.53280000000001</v>
      </c>
      <c r="FI25" s="3">
        <v>6035.2539999999999</v>
      </c>
      <c r="FJ25" s="4">
        <v>21.95327</v>
      </c>
      <c r="FK25" s="60">
        <v>596</v>
      </c>
      <c r="FL25" s="60">
        <v>10785.974799490874</v>
      </c>
      <c r="FM25" s="62">
        <v>18.097273153508176</v>
      </c>
      <c r="FN25" s="60">
        <v>646</v>
      </c>
      <c r="FO25" s="60">
        <v>11638.356552723997</v>
      </c>
      <c r="FP25" s="62">
        <v>18.016031815362226</v>
      </c>
      <c r="FQ25" s="60">
        <v>719</v>
      </c>
      <c r="FR25" s="60">
        <v>12934.147957096178</v>
      </c>
      <c r="FS25" s="62">
        <v>17.989079217101779</v>
      </c>
      <c r="FT25" s="60">
        <v>790</v>
      </c>
      <c r="FU25" s="60">
        <v>14538.034131036244</v>
      </c>
      <c r="FV25" s="62">
        <v>18.402574849412968</v>
      </c>
      <c r="FW25" s="60">
        <v>838</v>
      </c>
      <c r="FX25" s="60">
        <v>16579.003674751526</v>
      </c>
      <c r="FY25" s="62">
        <v>19.784013931684399</v>
      </c>
      <c r="FZ25" s="60">
        <v>1116</v>
      </c>
      <c r="GA25" s="60">
        <v>19032.396888435404</v>
      </c>
      <c r="GB25" s="62">
        <v>17.054119075658964</v>
      </c>
      <c r="GC25" s="60">
        <v>1125</v>
      </c>
      <c r="GD25" s="60">
        <v>21531.895224615142</v>
      </c>
      <c r="GE25" s="62">
        <v>19.139462421880125</v>
      </c>
      <c r="GF25" s="60">
        <v>1357</v>
      </c>
      <c r="GG25" s="60">
        <v>24077.284361228445</v>
      </c>
      <c r="GH25" s="62">
        <v>17.743024584545648</v>
      </c>
      <c r="GI25" s="60">
        <v>1572</v>
      </c>
      <c r="GJ25" s="60">
        <v>27975.502445304559</v>
      </c>
      <c r="GK25" s="62">
        <v>17.796121148412571</v>
      </c>
      <c r="GL25" s="60">
        <v>1963</v>
      </c>
      <c r="GM25" s="60">
        <v>32681.293080053172</v>
      </c>
      <c r="GN25" s="62">
        <v>16.648646500281799</v>
      </c>
      <c r="GO25" s="60">
        <v>2091</v>
      </c>
      <c r="GP25" s="60">
        <v>36933.666276939504</v>
      </c>
      <c r="GQ25" s="62">
        <v>17.663159386389051</v>
      </c>
      <c r="GR25" s="60">
        <v>2321</v>
      </c>
      <c r="GS25" s="60">
        <v>41119.518752260556</v>
      </c>
      <c r="GT25" s="62">
        <v>17.716294162973096</v>
      </c>
      <c r="GU25" s="60">
        <v>2586</v>
      </c>
      <c r="GV25" s="60">
        <v>45309.360190938933</v>
      </c>
      <c r="GW25" s="62">
        <v>17.52102095550616</v>
      </c>
      <c r="GX25" s="60">
        <v>2851</v>
      </c>
      <c r="GY25" s="60">
        <v>49711.205355489867</v>
      </c>
      <c r="GZ25" s="62">
        <v>17.436410156257406</v>
      </c>
      <c r="HA25" s="60">
        <v>3378</v>
      </c>
      <c r="HB25" s="60">
        <v>53227.960707167716</v>
      </c>
      <c r="HC25" s="62">
        <v>15.757241180333841</v>
      </c>
      <c r="HD25" s="60">
        <v>3260</v>
      </c>
      <c r="HE25" s="60">
        <v>56197.866264004537</v>
      </c>
      <c r="HF25" s="62">
        <v>17.238609283436976</v>
      </c>
      <c r="HG25" s="60">
        <v>3485</v>
      </c>
      <c r="HH25" s="60">
        <v>60341.198422098787</v>
      </c>
      <c r="HI25" s="62">
        <v>17.314547610358332</v>
      </c>
      <c r="HJ25" s="60">
        <v>3684</v>
      </c>
      <c r="HK25" s="60">
        <v>63782.278431373394</v>
      </c>
      <c r="HL25" s="62">
        <v>17.313322049775621</v>
      </c>
      <c r="HM25" s="60">
        <v>3903</v>
      </c>
      <c r="HN25" s="60">
        <v>67671.811187738553</v>
      </c>
      <c r="HO25" s="62">
        <v>17.338409220532551</v>
      </c>
      <c r="HP25" s="60">
        <v>3764</v>
      </c>
      <c r="HQ25" s="60">
        <v>74170.92827633697</v>
      </c>
      <c r="HR25" s="62">
        <v>19.705347576072523</v>
      </c>
      <c r="HS25" s="60">
        <v>3686</v>
      </c>
      <c r="HT25" s="60">
        <v>78180.248364369108</v>
      </c>
      <c r="HU25" s="62">
        <v>21.210051102650329</v>
      </c>
      <c r="HV25" s="60">
        <v>3394</v>
      </c>
      <c r="HW25" s="60">
        <v>79490.523806289697</v>
      </c>
      <c r="HX25" s="62">
        <v>23.420896819767147</v>
      </c>
      <c r="HY25" s="60">
        <v>3437</v>
      </c>
      <c r="HZ25" s="60">
        <v>80152.244280729443</v>
      </c>
      <c r="IA25" s="62">
        <v>23.320408577459833</v>
      </c>
      <c r="IB25" s="60">
        <v>3420</v>
      </c>
      <c r="IC25" s="60">
        <v>80968.207075909871</v>
      </c>
      <c r="ID25" s="62">
        <v>23.674914349681249</v>
      </c>
      <c r="IE25" s="60">
        <v>3091</v>
      </c>
      <c r="IF25" s="60">
        <v>81695.687935266586</v>
      </c>
      <c r="IG25" s="62">
        <v>26.430180503159686</v>
      </c>
      <c r="IH25" s="60">
        <v>3215</v>
      </c>
      <c r="II25" s="60">
        <v>83451.103202949293</v>
      </c>
      <c r="IJ25" s="62">
        <v>25.956797263747838</v>
      </c>
      <c r="IK25" s="60">
        <v>3322</v>
      </c>
      <c r="IL25" s="60">
        <v>87017.543178818538</v>
      </c>
      <c r="IM25" s="62">
        <v>26.194323654069397</v>
      </c>
      <c r="IN25" s="60">
        <v>3328</v>
      </c>
      <c r="IO25" s="60">
        <v>90653.810226584028</v>
      </c>
      <c r="IP25" s="62">
        <v>27.239726630584144</v>
      </c>
      <c r="IQ25" s="60">
        <v>3632</v>
      </c>
      <c r="IR25" s="60">
        <v>95471.482358821449</v>
      </c>
      <c r="IS25" s="62">
        <v>26.28620108998388</v>
      </c>
      <c r="IT25" s="60">
        <v>3659</v>
      </c>
      <c r="IU25" s="60">
        <v>104763.65881382507</v>
      </c>
      <c r="IV25" s="62">
        <v>28.631773384483484</v>
      </c>
      <c r="IW25" s="60">
        <v>3520</v>
      </c>
      <c r="IX25" s="60">
        <v>114778.89609895513</v>
      </c>
      <c r="IY25" s="62">
        <v>32.607640937203158</v>
      </c>
      <c r="IZ25" s="60">
        <v>3946</v>
      </c>
      <c r="JA25" s="60">
        <v>120271.1027806905</v>
      </c>
      <c r="JB25" s="62">
        <v>30.479245509551571</v>
      </c>
      <c r="JC25" s="60">
        <v>4198</v>
      </c>
      <c r="JD25" s="60">
        <v>125940.45794675749</v>
      </c>
      <c r="JE25" s="62">
        <v>30.000109086888397</v>
      </c>
      <c r="JF25" s="60">
        <v>4191</v>
      </c>
      <c r="JG25" s="60">
        <v>137382.6716397783</v>
      </c>
      <c r="JH25" s="62">
        <v>32.780403636310737</v>
      </c>
      <c r="JI25" s="60">
        <v>4276</v>
      </c>
      <c r="JJ25" s="60">
        <v>154397.23196641979</v>
      </c>
      <c r="JK25" s="62">
        <v>36.107865286814729</v>
      </c>
      <c r="JL25" s="60">
        <v>5034</v>
      </c>
      <c r="JM25" s="60">
        <v>174396.88451457696</v>
      </c>
      <c r="JN25" s="62">
        <v>34.64379906924453</v>
      </c>
      <c r="JO25" s="60">
        <v>5033</v>
      </c>
      <c r="JP25" s="60">
        <v>194390.95877268765</v>
      </c>
      <c r="JQ25" s="62">
        <v>38.623278118952442</v>
      </c>
      <c r="JR25" s="60">
        <v>4914</v>
      </c>
      <c r="JS25" s="60">
        <v>209226.30704650682</v>
      </c>
      <c r="JT25" s="62">
        <v>42.5775960615602</v>
      </c>
      <c r="JU25" s="60">
        <v>4529</v>
      </c>
      <c r="JV25" s="60">
        <v>206837.55874012466</v>
      </c>
      <c r="JW25" s="62">
        <v>45.669586827141678</v>
      </c>
      <c r="JX25" s="60">
        <v>3918</v>
      </c>
      <c r="JY25" s="60">
        <v>200169.09427974268</v>
      </c>
      <c r="JZ25" s="62">
        <v>51.089610586968526</v>
      </c>
      <c r="KA25" s="60">
        <v>3126</v>
      </c>
      <c r="KB25" s="60">
        <v>208766.19946482684</v>
      </c>
      <c r="KC25" s="62">
        <v>66.783813008581845</v>
      </c>
      <c r="KD25" s="60">
        <v>3360</v>
      </c>
      <c r="KE25" s="60">
        <v>217733.54078690978</v>
      </c>
      <c r="KF25" s="62">
        <v>64.801649043723145</v>
      </c>
      <c r="KG25" s="60">
        <v>3524</v>
      </c>
      <c r="KH25" s="60">
        <v>220990.08486965791</v>
      </c>
      <c r="KI25" s="62">
        <v>62.71001273259305</v>
      </c>
      <c r="KJ25" s="60">
        <v>3434</v>
      </c>
      <c r="KK25" s="60">
        <v>221729.33342698455</v>
      </c>
      <c r="KL25" s="62">
        <v>64.568821615312913</v>
      </c>
      <c r="KM25" s="60">
        <v>3453</v>
      </c>
      <c r="KN25" s="60">
        <v>221503.30693015794</v>
      </c>
      <c r="KO25" s="62">
        <v>64.148076145426572</v>
      </c>
    </row>
    <row r="26" spans="1:301" ht="15" customHeight="1">
      <c r="A26" s="166">
        <v>12</v>
      </c>
      <c r="B26" s="171">
        <v>69.270970000000005</v>
      </c>
      <c r="C26" s="3">
        <v>3174.7179999999998</v>
      </c>
      <c r="D26" s="4">
        <v>44.70628</v>
      </c>
      <c r="E26" s="3">
        <v>78.312209999999993</v>
      </c>
      <c r="F26" s="3">
        <v>3592.9679999999998</v>
      </c>
      <c r="G26" s="4">
        <v>44.634909999999998</v>
      </c>
      <c r="H26" s="3">
        <v>78.845569999999995</v>
      </c>
      <c r="I26" s="3">
        <v>3621.61</v>
      </c>
      <c r="J26" s="4">
        <v>44.760390000000001</v>
      </c>
      <c r="K26" s="3">
        <v>87.932119999999998</v>
      </c>
      <c r="L26" s="3">
        <v>4041.672</v>
      </c>
      <c r="M26" s="4">
        <v>44.829009999999997</v>
      </c>
      <c r="N26" s="3">
        <v>111.2543</v>
      </c>
      <c r="O26" s="3">
        <v>5077.2960000000003</v>
      </c>
      <c r="P26" s="4">
        <v>44.290709999999997</v>
      </c>
      <c r="Q26" s="3">
        <v>136.1747</v>
      </c>
      <c r="R26" s="3">
        <v>6180.5010000000002</v>
      </c>
      <c r="S26" s="4">
        <v>44.155239999999999</v>
      </c>
      <c r="T26" s="3">
        <v>157.40960000000001</v>
      </c>
      <c r="U26" s="3">
        <v>7056.1949999999997</v>
      </c>
      <c r="V26" s="4">
        <v>43.64555</v>
      </c>
      <c r="W26" s="3">
        <v>170.2133</v>
      </c>
      <c r="X26" s="3">
        <v>7486.9660000000003</v>
      </c>
      <c r="Y26" s="4">
        <v>42.829389999999997</v>
      </c>
      <c r="Z26" s="3">
        <v>191.5592</v>
      </c>
      <c r="AA26" s="3">
        <v>8308.5830000000005</v>
      </c>
      <c r="AB26" s="4">
        <v>42.207920000000001</v>
      </c>
      <c r="AC26" s="3">
        <v>198.3159</v>
      </c>
      <c r="AD26" s="3">
        <v>10156.16</v>
      </c>
      <c r="AE26" s="4">
        <v>49.771050000000002</v>
      </c>
      <c r="AF26" s="3">
        <v>197.5821</v>
      </c>
      <c r="AG26" s="3">
        <v>10560.52</v>
      </c>
      <c r="AH26" s="4">
        <v>51.899120000000003</v>
      </c>
      <c r="AI26" s="3">
        <v>166.45509999999999</v>
      </c>
      <c r="AJ26" s="3">
        <v>10715.15</v>
      </c>
      <c r="AK26" s="4">
        <v>62.412820000000004</v>
      </c>
      <c r="AL26" s="3">
        <v>151.4032</v>
      </c>
      <c r="AM26" s="3">
        <v>10555.12</v>
      </c>
      <c r="AN26" s="4">
        <v>67.551140000000004</v>
      </c>
      <c r="AO26" s="3">
        <v>160.02780000000001</v>
      </c>
      <c r="AP26" s="3">
        <v>11024.91</v>
      </c>
      <c r="AQ26" s="4">
        <v>66.903530000000003</v>
      </c>
      <c r="AR26" s="3">
        <v>184.13059999999999</v>
      </c>
      <c r="AS26" s="3">
        <v>11548.33</v>
      </c>
      <c r="AT26" s="4">
        <v>60.8508</v>
      </c>
      <c r="AU26" s="3">
        <v>180.261</v>
      </c>
      <c r="AV26" s="3">
        <v>12243.09</v>
      </c>
      <c r="AW26" s="4">
        <v>65.962469999999996</v>
      </c>
      <c r="AX26" s="3">
        <v>178.7911</v>
      </c>
      <c r="AY26" s="3">
        <v>12659.15</v>
      </c>
      <c r="AZ26" s="4">
        <v>68.673910000000006</v>
      </c>
      <c r="BA26" s="3">
        <v>170.5865</v>
      </c>
      <c r="BB26" s="3">
        <v>12584.91</v>
      </c>
      <c r="BC26" s="4">
        <v>71.566770000000005</v>
      </c>
      <c r="BD26" s="3">
        <v>158.48419999999999</v>
      </c>
      <c r="BE26" s="3">
        <v>12904.28</v>
      </c>
      <c r="BF26" s="4">
        <v>79.060590000000005</v>
      </c>
      <c r="BG26" s="3">
        <v>486.47899999999998</v>
      </c>
      <c r="BH26" s="3">
        <v>28025.63</v>
      </c>
      <c r="BI26" s="4">
        <v>56.188400000000001</v>
      </c>
      <c r="BJ26" s="3">
        <v>954.93129999999996</v>
      </c>
      <c r="BK26" s="3">
        <v>35526.550000000003</v>
      </c>
      <c r="BL26" s="4">
        <v>36.275709999999997</v>
      </c>
      <c r="BM26" s="3">
        <v>1013.901</v>
      </c>
      <c r="BN26" s="3">
        <v>41241.800000000003</v>
      </c>
      <c r="BO26" s="4">
        <v>39.620989999999999</v>
      </c>
      <c r="BP26" s="3">
        <v>1158.6990000000001</v>
      </c>
      <c r="BQ26" s="3">
        <v>51553.84</v>
      </c>
      <c r="BR26" s="4">
        <v>43.297420000000002</v>
      </c>
      <c r="BS26" s="3">
        <v>1071.048</v>
      </c>
      <c r="BT26" s="3">
        <v>53269.41</v>
      </c>
      <c r="BU26" s="4">
        <v>48.397739999999999</v>
      </c>
      <c r="BV26" s="3">
        <v>1067.982</v>
      </c>
      <c r="BW26" s="3">
        <v>49682.63</v>
      </c>
      <c r="BX26" s="4">
        <v>45.341970000000003</v>
      </c>
      <c r="BY26" s="3">
        <v>1043.8389999999999</v>
      </c>
      <c r="BZ26" s="3">
        <v>47970.79</v>
      </c>
      <c r="CA26" s="4">
        <v>44.822699999999998</v>
      </c>
      <c r="CB26" s="3">
        <v>1103.029</v>
      </c>
      <c r="CC26" s="3">
        <v>46455.12</v>
      </c>
      <c r="CD26" s="4">
        <v>41.080100000000002</v>
      </c>
      <c r="CE26" s="3">
        <v>1040.818</v>
      </c>
      <c r="CF26" s="3">
        <v>41649.25</v>
      </c>
      <c r="CG26" s="4">
        <v>39.010890000000003</v>
      </c>
      <c r="CH26" s="3">
        <v>1099.7470000000001</v>
      </c>
      <c r="CI26" s="3">
        <v>44223.21</v>
      </c>
      <c r="CJ26" s="4">
        <v>39.207529999999998</v>
      </c>
      <c r="CK26" s="3">
        <v>1440.7280000000001</v>
      </c>
      <c r="CL26" s="3">
        <v>56630.67</v>
      </c>
      <c r="CM26" s="4">
        <v>38.375709999999998</v>
      </c>
      <c r="CN26" s="3">
        <v>2393.5790000000002</v>
      </c>
      <c r="CO26" s="3">
        <v>65818.63</v>
      </c>
      <c r="CP26" s="4">
        <v>26.853809999999999</v>
      </c>
      <c r="CQ26" s="3">
        <v>2570.6660000000002</v>
      </c>
      <c r="CR26" s="3">
        <v>74185.98</v>
      </c>
      <c r="CS26" s="4">
        <v>28.17257</v>
      </c>
      <c r="CT26" s="3">
        <v>1829.153</v>
      </c>
      <c r="CU26" s="3">
        <v>59878.32</v>
      </c>
      <c r="CV26" s="4">
        <v>32.067799999999998</v>
      </c>
      <c r="CW26" s="3">
        <v>2573.7910000000002</v>
      </c>
      <c r="CX26" s="3">
        <v>75525.09</v>
      </c>
      <c r="CY26" s="4">
        <v>28.743289999999998</v>
      </c>
      <c r="CZ26" s="3">
        <v>2158.5140000000001</v>
      </c>
      <c r="DA26" s="3">
        <v>85582.84</v>
      </c>
      <c r="DB26" s="4">
        <v>38.805900000000001</v>
      </c>
      <c r="DC26" s="3">
        <v>1898.0820000000001</v>
      </c>
      <c r="DD26" s="3">
        <v>101430.7</v>
      </c>
      <c r="DE26" s="4">
        <v>52.265369999999997</v>
      </c>
      <c r="DF26" s="3">
        <v>2064.817</v>
      </c>
      <c r="DG26" s="3">
        <v>107159.4</v>
      </c>
      <c r="DH26" s="4">
        <v>50.765590000000003</v>
      </c>
      <c r="DI26" s="3">
        <v>4808.9939999999997</v>
      </c>
      <c r="DJ26" s="3">
        <v>139455.6</v>
      </c>
      <c r="DK26" s="4">
        <v>28.401039999999998</v>
      </c>
      <c r="DL26" s="3">
        <v>6065.7560000000003</v>
      </c>
      <c r="DM26" s="3">
        <v>189826.6</v>
      </c>
      <c r="DN26" s="4">
        <v>30.71414</v>
      </c>
      <c r="DO26" s="3">
        <v>10247.200000000001</v>
      </c>
      <c r="DP26" s="3">
        <v>288731.59999999998</v>
      </c>
      <c r="DQ26" s="4">
        <v>27.661180000000002</v>
      </c>
      <c r="DR26" s="3">
        <v>16358.05</v>
      </c>
      <c r="DS26" s="3">
        <v>463888.2</v>
      </c>
      <c r="DT26" s="4">
        <v>27.832979999999999</v>
      </c>
      <c r="DU26" s="3">
        <v>32.168170000000003</v>
      </c>
      <c r="DV26" s="3">
        <v>814.51099999999997</v>
      </c>
      <c r="DW26" s="4">
        <v>24.82253</v>
      </c>
      <c r="DX26" s="3">
        <v>36.470910000000003</v>
      </c>
      <c r="DY26" s="3">
        <v>966.99980000000005</v>
      </c>
      <c r="DZ26" s="4">
        <v>25.988880000000002</v>
      </c>
      <c r="EA26" s="3">
        <v>47.726349999999996</v>
      </c>
      <c r="EB26" s="3">
        <v>1259.0319999999999</v>
      </c>
      <c r="EC26" s="4">
        <v>25.818210000000001</v>
      </c>
      <c r="ED26" s="3">
        <v>59.21857</v>
      </c>
      <c r="EE26" s="3">
        <v>1536.5740000000001</v>
      </c>
      <c r="EF26" s="4">
        <v>25.44586</v>
      </c>
      <c r="EG26" s="3">
        <v>60.625709999999998</v>
      </c>
      <c r="EH26" s="3">
        <v>1639.213</v>
      </c>
      <c r="EI26" s="4">
        <v>26.515920000000001</v>
      </c>
      <c r="EJ26" s="3">
        <v>70.618160000000003</v>
      </c>
      <c r="EK26" s="3">
        <v>1746.91</v>
      </c>
      <c r="EL26" s="4">
        <v>24.277809999999999</v>
      </c>
      <c r="EM26" s="3">
        <v>84.916049999999998</v>
      </c>
      <c r="EN26" s="3">
        <v>1941.7149999999999</v>
      </c>
      <c r="EO26" s="4">
        <v>22.436330000000002</v>
      </c>
      <c r="EP26" s="3">
        <v>98.709339999999997</v>
      </c>
      <c r="EQ26" s="3">
        <v>2230.88</v>
      </c>
      <c r="ER26" s="4">
        <v>22.174800000000001</v>
      </c>
      <c r="ES26" s="3">
        <v>113.87260000000001</v>
      </c>
      <c r="ET26" s="3">
        <v>2577.0079999999998</v>
      </c>
      <c r="EU26" s="4">
        <v>22.18648</v>
      </c>
      <c r="EV26" s="3">
        <v>145.93620000000001</v>
      </c>
      <c r="EW26" s="3">
        <v>3131.2510000000002</v>
      </c>
      <c r="EX26" s="4">
        <v>21.05547</v>
      </c>
      <c r="EY26" s="3">
        <v>162.74860000000001</v>
      </c>
      <c r="EZ26" s="3">
        <v>3576.636</v>
      </c>
      <c r="FA26" s="4">
        <v>21.551010000000002</v>
      </c>
      <c r="FB26" s="3">
        <v>185.5103</v>
      </c>
      <c r="FC26" s="3">
        <v>3913.491</v>
      </c>
      <c r="FD26" s="4">
        <v>20.69558</v>
      </c>
      <c r="FE26" s="3">
        <v>231.30019999999999</v>
      </c>
      <c r="FF26" s="3">
        <v>4901.2219999999998</v>
      </c>
      <c r="FG26" s="4">
        <v>20.783899999999999</v>
      </c>
      <c r="FH26" s="3">
        <v>276.50639999999999</v>
      </c>
      <c r="FI26" s="3">
        <v>6100.7340000000004</v>
      </c>
      <c r="FJ26" s="4">
        <v>21.631550000000001</v>
      </c>
      <c r="FK26" s="60">
        <v>645</v>
      </c>
      <c r="FL26" s="60">
        <v>10901.57552165298</v>
      </c>
      <c r="FM26" s="62">
        <v>16.901667475430976</v>
      </c>
      <c r="FN26" s="60">
        <v>697</v>
      </c>
      <c r="FO26" s="60">
        <v>11762.985030302332</v>
      </c>
      <c r="FP26" s="62">
        <v>16.876592582930176</v>
      </c>
      <c r="FQ26" s="60">
        <v>812</v>
      </c>
      <c r="FR26" s="60">
        <v>13072.433771119509</v>
      </c>
      <c r="FS26" s="62">
        <v>16.09905636837378</v>
      </c>
      <c r="FT26" s="60">
        <v>902</v>
      </c>
      <c r="FU26" s="60">
        <v>14693.62559900574</v>
      </c>
      <c r="FV26" s="62">
        <v>16.290050553221441</v>
      </c>
      <c r="FW26" s="60">
        <v>923</v>
      </c>
      <c r="FX26" s="60">
        <v>16757.423593290372</v>
      </c>
      <c r="FY26" s="62">
        <v>18.155388508440272</v>
      </c>
      <c r="FZ26" s="60">
        <v>1129</v>
      </c>
      <c r="GA26" s="60">
        <v>19235.90908845959</v>
      </c>
      <c r="GB26" s="62">
        <v>17.038006278529309</v>
      </c>
      <c r="GC26" s="60">
        <v>1272</v>
      </c>
      <c r="GD26" s="60">
        <v>21762.98503620725</v>
      </c>
      <c r="GE26" s="62">
        <v>17.109264965571736</v>
      </c>
      <c r="GF26" s="60">
        <v>1584</v>
      </c>
      <c r="GG26" s="60">
        <v>24334.185210201449</v>
      </c>
      <c r="GH26" s="62">
        <v>15.362490663005966</v>
      </c>
      <c r="GI26" s="60">
        <v>1736</v>
      </c>
      <c r="GJ26" s="60">
        <v>28274.645747307259</v>
      </c>
      <c r="GK26" s="62">
        <v>16.287238333702337</v>
      </c>
      <c r="GL26" s="60">
        <v>2011</v>
      </c>
      <c r="GM26" s="60">
        <v>33030.360459798969</v>
      </c>
      <c r="GN26" s="62">
        <v>16.424843590153639</v>
      </c>
      <c r="GO26" s="60">
        <v>2195</v>
      </c>
      <c r="GP26" s="60">
        <v>37329.052450239469</v>
      </c>
      <c r="GQ26" s="62">
        <v>17.006402027443951</v>
      </c>
      <c r="GR26" s="60">
        <v>2440</v>
      </c>
      <c r="GS26" s="60">
        <v>41559.760704409498</v>
      </c>
      <c r="GT26" s="62">
        <v>17.032688813282583</v>
      </c>
      <c r="GU26" s="60">
        <v>2776</v>
      </c>
      <c r="GV26" s="60">
        <v>45793.832491961984</v>
      </c>
      <c r="GW26" s="62">
        <v>16.496337353012244</v>
      </c>
      <c r="GX26" s="60">
        <v>3100</v>
      </c>
      <c r="GY26" s="60">
        <v>50242.368981006599</v>
      </c>
      <c r="GZ26" s="62">
        <v>16.207215800324711</v>
      </c>
      <c r="HA26" s="60">
        <v>3439</v>
      </c>
      <c r="HB26" s="60">
        <v>53793.899015200164</v>
      </c>
      <c r="HC26" s="62">
        <v>15.642308524338517</v>
      </c>
      <c r="HD26" s="60">
        <v>3544</v>
      </c>
      <c r="HE26" s="60">
        <v>56797.89984836126</v>
      </c>
      <c r="HF26" s="62">
        <v>16.026495442539858</v>
      </c>
      <c r="HG26" s="60">
        <v>3708</v>
      </c>
      <c r="HH26" s="60">
        <v>60986.085926554697</v>
      </c>
      <c r="HI26" s="62">
        <v>16.447164489362109</v>
      </c>
      <c r="HJ26" s="60">
        <v>3854</v>
      </c>
      <c r="HK26" s="60">
        <v>64464.307836578737</v>
      </c>
      <c r="HL26" s="62">
        <v>16.726597778043264</v>
      </c>
      <c r="HM26" s="60">
        <v>3990</v>
      </c>
      <c r="HN26" s="60">
        <v>68395.68629024495</v>
      </c>
      <c r="HO26" s="62">
        <v>17.141776012592718</v>
      </c>
      <c r="HP26" s="60">
        <v>3920</v>
      </c>
      <c r="HQ26" s="60">
        <v>74970.174079946621</v>
      </c>
      <c r="HR26" s="62">
        <v>19.125044408149648</v>
      </c>
      <c r="HS26" s="60">
        <v>3775</v>
      </c>
      <c r="HT26" s="60">
        <v>79026.443949420427</v>
      </c>
      <c r="HU26" s="62">
        <v>20.934157337594815</v>
      </c>
      <c r="HV26" s="60">
        <v>3404</v>
      </c>
      <c r="HW26" s="60">
        <v>80355.304903850236</v>
      </c>
      <c r="HX26" s="62">
        <v>23.606141276101713</v>
      </c>
      <c r="HY26" s="60">
        <v>3444</v>
      </c>
      <c r="HZ26" s="60">
        <v>81024.919140387065</v>
      </c>
      <c r="IA26" s="62">
        <v>23.526399285826674</v>
      </c>
      <c r="IB26" s="60">
        <v>3432</v>
      </c>
      <c r="IC26" s="60">
        <v>81847.441093964473</v>
      </c>
      <c r="ID26" s="62">
        <v>23.848321997075896</v>
      </c>
      <c r="IE26" s="60">
        <v>3330</v>
      </c>
      <c r="IF26" s="60">
        <v>82586.668977762252</v>
      </c>
      <c r="IG26" s="62">
        <v>24.800801494823499</v>
      </c>
      <c r="IH26" s="60">
        <v>3433</v>
      </c>
      <c r="II26" s="60">
        <v>84361.022397662106</v>
      </c>
      <c r="IJ26" s="62">
        <v>24.573557354402013</v>
      </c>
      <c r="IK26" s="60">
        <v>3556</v>
      </c>
      <c r="IL26" s="60">
        <v>87966.24371893378</v>
      </c>
      <c r="IM26" s="62">
        <v>24.737413869216475</v>
      </c>
      <c r="IN26" s="60">
        <v>3622</v>
      </c>
      <c r="IO26" s="60">
        <v>91643.139187895358</v>
      </c>
      <c r="IP26" s="62">
        <v>25.301805408032955</v>
      </c>
      <c r="IQ26" s="60">
        <v>3882</v>
      </c>
      <c r="IR26" s="60">
        <v>96515.425577190603</v>
      </c>
      <c r="IS26" s="62">
        <v>24.862294069343278</v>
      </c>
      <c r="IT26" s="60">
        <v>4211</v>
      </c>
      <c r="IU26" s="60">
        <v>105909.26437384756</v>
      </c>
      <c r="IV26" s="62">
        <v>25.150620843943852</v>
      </c>
      <c r="IW26" s="60">
        <v>4146</v>
      </c>
      <c r="IX26" s="60">
        <v>116040.17347849478</v>
      </c>
      <c r="IY26" s="62">
        <v>27.988464418353782</v>
      </c>
      <c r="IZ26" s="60">
        <v>4143</v>
      </c>
      <c r="JA26" s="60">
        <v>121590.92250319124</v>
      </c>
      <c r="JB26" s="62">
        <v>29.348521000046158</v>
      </c>
      <c r="JC26" s="60">
        <v>4219</v>
      </c>
      <c r="JD26" s="60">
        <v>127323.53027374593</v>
      </c>
      <c r="JE26" s="62">
        <v>30.178603999465732</v>
      </c>
      <c r="JF26" s="60">
        <v>4464</v>
      </c>
      <c r="JG26" s="60">
        <v>138895.55269341913</v>
      </c>
      <c r="JH26" s="62">
        <v>31.114595137414678</v>
      </c>
      <c r="JI26" s="60">
        <v>4749</v>
      </c>
      <c r="JJ26" s="60">
        <v>156101.46398784299</v>
      </c>
      <c r="JK26" s="62">
        <v>32.870386184005682</v>
      </c>
      <c r="JL26" s="60">
        <v>5534</v>
      </c>
      <c r="JM26" s="60">
        <v>176318.43001420467</v>
      </c>
      <c r="JN26" s="62">
        <v>31.8609378413814</v>
      </c>
      <c r="JO26" s="60">
        <v>5328</v>
      </c>
      <c r="JP26" s="60">
        <v>196542.75174571737</v>
      </c>
      <c r="JQ26" s="62">
        <v>36.888654606928938</v>
      </c>
      <c r="JR26" s="60">
        <v>5123</v>
      </c>
      <c r="JS26" s="60">
        <v>211546.76257982792</v>
      </c>
      <c r="JT26" s="62">
        <v>41.29353163767869</v>
      </c>
      <c r="JU26" s="60">
        <v>4635</v>
      </c>
      <c r="JV26" s="60">
        <v>209135.51394283122</v>
      </c>
      <c r="JW26" s="62">
        <v>45.120930732002421</v>
      </c>
      <c r="JX26" s="60">
        <v>4420</v>
      </c>
      <c r="JY26" s="60">
        <v>202396.77238968902</v>
      </c>
      <c r="JZ26" s="62">
        <v>45.791124975042763</v>
      </c>
      <c r="KA26" s="60">
        <v>3168</v>
      </c>
      <c r="KB26" s="60">
        <v>211102.95603937792</v>
      </c>
      <c r="KC26" s="62">
        <v>66.636034103338986</v>
      </c>
      <c r="KD26" s="60">
        <v>3481</v>
      </c>
      <c r="KE26" s="60">
        <v>220169.82591894429</v>
      </c>
      <c r="KF26" s="62">
        <v>63.249016351319817</v>
      </c>
      <c r="KG26" s="60">
        <v>3721</v>
      </c>
      <c r="KH26" s="60">
        <v>223460.25629772182</v>
      </c>
      <c r="KI26" s="62">
        <v>60.053817870927659</v>
      </c>
      <c r="KJ26" s="60">
        <v>3931</v>
      </c>
      <c r="KK26" s="60">
        <v>224207.23701547543</v>
      </c>
      <c r="KL26" s="62">
        <v>57.035674641433587</v>
      </c>
      <c r="KM26" s="60">
        <v>3984</v>
      </c>
      <c r="KN26" s="60">
        <v>223978.23829509298</v>
      </c>
      <c r="KO26" s="62">
        <v>56.219437323065506</v>
      </c>
    </row>
    <row r="27" spans="1:301" ht="15" customHeight="1">
      <c r="A27" s="166">
        <v>13</v>
      </c>
      <c r="B27" s="171">
        <v>71.685869999999994</v>
      </c>
      <c r="C27" s="3">
        <v>3210.3980000000001</v>
      </c>
      <c r="D27" s="4">
        <v>43.685499999999998</v>
      </c>
      <c r="E27" s="3">
        <v>81.212140000000005</v>
      </c>
      <c r="F27" s="3">
        <v>3633.3490000000002</v>
      </c>
      <c r="G27" s="4">
        <v>43.524520000000003</v>
      </c>
      <c r="H27" s="3">
        <v>81.626320000000007</v>
      </c>
      <c r="I27" s="3">
        <v>3662.3159999999998</v>
      </c>
      <c r="J27" s="4">
        <v>43.721209999999999</v>
      </c>
      <c r="K27" s="3">
        <v>90.564400000000006</v>
      </c>
      <c r="L27" s="3">
        <v>4087.1019999999999</v>
      </c>
      <c r="M27" s="4">
        <v>44.015030000000003</v>
      </c>
      <c r="N27" s="3">
        <v>113.3284</v>
      </c>
      <c r="O27" s="3">
        <v>5134.366</v>
      </c>
      <c r="P27" s="4">
        <v>43.968470000000003</v>
      </c>
      <c r="Q27" s="3">
        <v>138.9616</v>
      </c>
      <c r="R27" s="3">
        <v>6249.96</v>
      </c>
      <c r="S27" s="4">
        <v>43.755679999999998</v>
      </c>
      <c r="T27" s="3">
        <v>160.37029999999999</v>
      </c>
      <c r="U27" s="3">
        <v>7135.4750000000004</v>
      </c>
      <c r="V27" s="4">
        <v>43.320830000000001</v>
      </c>
      <c r="W27" s="3">
        <v>173.17500000000001</v>
      </c>
      <c r="X27" s="3">
        <v>7571.049</v>
      </c>
      <c r="Y27" s="4">
        <v>42.569369999999999</v>
      </c>
      <c r="Z27" s="3">
        <v>194.81829999999999</v>
      </c>
      <c r="AA27" s="3">
        <v>8401.8629999999994</v>
      </c>
      <c r="AB27" s="4">
        <v>41.967460000000003</v>
      </c>
      <c r="AC27" s="3">
        <v>201.59039999999999</v>
      </c>
      <c r="AD27" s="3">
        <v>10270.6</v>
      </c>
      <c r="AE27" s="4">
        <v>49.514000000000003</v>
      </c>
      <c r="AF27" s="3">
        <v>200.75579999999999</v>
      </c>
      <c r="AG27" s="3">
        <v>10679.61</v>
      </c>
      <c r="AH27" s="4">
        <v>51.654359999999997</v>
      </c>
      <c r="AI27" s="3">
        <v>170.28100000000001</v>
      </c>
      <c r="AJ27" s="3">
        <v>10836.38</v>
      </c>
      <c r="AK27" s="4">
        <v>61.700420000000001</v>
      </c>
      <c r="AL27" s="3">
        <v>155.40469999999999</v>
      </c>
      <c r="AM27" s="3">
        <v>10674.68</v>
      </c>
      <c r="AN27" s="4">
        <v>66.556910000000002</v>
      </c>
      <c r="AO27" s="3">
        <v>164.5093</v>
      </c>
      <c r="AP27" s="3">
        <v>11149.77</v>
      </c>
      <c r="AQ27" s="4">
        <v>65.817700000000002</v>
      </c>
      <c r="AR27" s="3">
        <v>188.614</v>
      </c>
      <c r="AS27" s="3">
        <v>11678.93</v>
      </c>
      <c r="AT27" s="4">
        <v>60.075800000000001</v>
      </c>
      <c r="AU27" s="3">
        <v>185.2268</v>
      </c>
      <c r="AV27" s="3">
        <v>12381.71</v>
      </c>
      <c r="AW27" s="4">
        <v>64.920580000000001</v>
      </c>
      <c r="AX27" s="3">
        <v>184.21010000000001</v>
      </c>
      <c r="AY27" s="3">
        <v>12802.57</v>
      </c>
      <c r="AZ27" s="4">
        <v>67.408540000000002</v>
      </c>
      <c r="BA27" s="3">
        <v>175.5898</v>
      </c>
      <c r="BB27" s="3">
        <v>12727.57</v>
      </c>
      <c r="BC27" s="4">
        <v>70.315349999999995</v>
      </c>
      <c r="BD27" s="3">
        <v>163.92439999999999</v>
      </c>
      <c r="BE27" s="3">
        <v>13050.75</v>
      </c>
      <c r="BF27" s="4">
        <v>77.304079999999999</v>
      </c>
      <c r="BG27" s="3">
        <v>511.11880000000002</v>
      </c>
      <c r="BH27" s="3">
        <v>28342.03</v>
      </c>
      <c r="BI27" s="4">
        <v>54.083179999999999</v>
      </c>
      <c r="BJ27" s="3">
        <v>1001.831</v>
      </c>
      <c r="BK27" s="3">
        <v>35923.660000000003</v>
      </c>
      <c r="BL27" s="4">
        <v>34.963709999999999</v>
      </c>
      <c r="BM27" s="3">
        <v>1066.53</v>
      </c>
      <c r="BN27" s="3">
        <v>41703.89</v>
      </c>
      <c r="BO27" s="4">
        <v>38.087600000000002</v>
      </c>
      <c r="BP27" s="3">
        <v>1224.184</v>
      </c>
      <c r="BQ27" s="3">
        <v>52132.71</v>
      </c>
      <c r="BR27" s="4">
        <v>41.441189999999999</v>
      </c>
      <c r="BS27" s="3">
        <v>1135.356</v>
      </c>
      <c r="BT27" s="3">
        <v>53869.02</v>
      </c>
      <c r="BU27" s="4">
        <v>46.170020000000001</v>
      </c>
      <c r="BV27" s="3">
        <v>1124.825</v>
      </c>
      <c r="BW27" s="3">
        <v>50241.09</v>
      </c>
      <c r="BX27" s="4">
        <v>43.534239999999997</v>
      </c>
      <c r="BY27" s="3">
        <v>1098.751</v>
      </c>
      <c r="BZ27" s="3">
        <v>48509.87</v>
      </c>
      <c r="CA27" s="4">
        <v>43.060850000000002</v>
      </c>
      <c r="CB27" s="3">
        <v>1163.8109999999999</v>
      </c>
      <c r="CC27" s="3">
        <v>46976.06</v>
      </c>
      <c r="CD27" s="4">
        <v>39.370980000000003</v>
      </c>
      <c r="CE27" s="3">
        <v>1107.1020000000001</v>
      </c>
      <c r="CF27" s="3">
        <v>42115.64</v>
      </c>
      <c r="CG27" s="4">
        <v>37.085659999999997</v>
      </c>
      <c r="CH27" s="3">
        <v>1169.5450000000001</v>
      </c>
      <c r="CI27" s="3">
        <v>44718.49</v>
      </c>
      <c r="CJ27" s="4">
        <v>37.280270000000002</v>
      </c>
      <c r="CK27" s="3">
        <v>1534.912</v>
      </c>
      <c r="CL27" s="3">
        <v>57264.5</v>
      </c>
      <c r="CM27" s="4">
        <v>36.423819999999999</v>
      </c>
      <c r="CN27" s="3">
        <v>2460.223</v>
      </c>
      <c r="CO27" s="3">
        <v>66547.27</v>
      </c>
      <c r="CP27" s="4">
        <v>26.41535</v>
      </c>
      <c r="CQ27" s="3">
        <v>2642.24</v>
      </c>
      <c r="CR27" s="3">
        <v>75008.72</v>
      </c>
      <c r="CS27" s="4">
        <v>27.71313</v>
      </c>
      <c r="CT27" s="3">
        <v>2053.4569999999999</v>
      </c>
      <c r="CU27" s="3">
        <v>60544.28</v>
      </c>
      <c r="CV27" s="4">
        <v>28.882429999999999</v>
      </c>
      <c r="CW27" s="3">
        <v>2639.174</v>
      </c>
      <c r="CX27" s="3">
        <v>76363.23</v>
      </c>
      <c r="CY27" s="4">
        <v>28.342040000000001</v>
      </c>
      <c r="CZ27" s="3">
        <v>2215.0279999999998</v>
      </c>
      <c r="DA27" s="3">
        <v>86541.41</v>
      </c>
      <c r="DB27" s="4">
        <v>38.239130000000003</v>
      </c>
      <c r="DC27" s="3">
        <v>2006.7170000000001</v>
      </c>
      <c r="DD27" s="3">
        <v>102574.1</v>
      </c>
      <c r="DE27" s="4">
        <v>49.993000000000002</v>
      </c>
      <c r="DF27" s="3">
        <v>2262.308</v>
      </c>
      <c r="DG27" s="3">
        <v>108366.3</v>
      </c>
      <c r="DH27" s="4">
        <v>46.855550000000001</v>
      </c>
      <c r="DI27" s="3">
        <v>5497.5820000000003</v>
      </c>
      <c r="DJ27" s="3">
        <v>140999.29999999999</v>
      </c>
      <c r="DK27" s="4">
        <v>25.11852</v>
      </c>
      <c r="DL27" s="3">
        <v>6167.6909999999998</v>
      </c>
      <c r="DM27" s="3">
        <v>191938.2</v>
      </c>
      <c r="DN27" s="4">
        <v>30.54232</v>
      </c>
      <c r="DO27" s="3">
        <v>10408.64</v>
      </c>
      <c r="DP27" s="3">
        <v>291931.59999999998</v>
      </c>
      <c r="DQ27" s="4">
        <v>27.533760000000001</v>
      </c>
      <c r="DR27" s="3">
        <v>16622.23</v>
      </c>
      <c r="DS27" s="3">
        <v>469030.7</v>
      </c>
      <c r="DT27" s="4">
        <v>27.694050000000001</v>
      </c>
      <c r="DU27" s="3">
        <v>32.665970000000002</v>
      </c>
      <c r="DV27" s="3">
        <v>823.50059999999996</v>
      </c>
      <c r="DW27" s="4">
        <v>24.713830000000002</v>
      </c>
      <c r="DX27" s="3">
        <v>37.088090000000001</v>
      </c>
      <c r="DY27" s="3">
        <v>977.69209999999998</v>
      </c>
      <c r="DZ27" s="4">
        <v>25.838760000000001</v>
      </c>
      <c r="EA27" s="3">
        <v>48.478230000000003</v>
      </c>
      <c r="EB27" s="3">
        <v>1272.951</v>
      </c>
      <c r="EC27" s="4">
        <v>25.698540000000001</v>
      </c>
      <c r="ED27" s="3">
        <v>60.254959999999997</v>
      </c>
      <c r="EE27" s="3">
        <v>1553.549</v>
      </c>
      <c r="EF27" s="4">
        <v>25.28425</v>
      </c>
      <c r="EG27" s="3">
        <v>61.639609999999998</v>
      </c>
      <c r="EH27" s="3">
        <v>1657.3520000000001</v>
      </c>
      <c r="EI27" s="4">
        <v>26.368130000000001</v>
      </c>
      <c r="EJ27" s="3">
        <v>71.894980000000004</v>
      </c>
      <c r="EK27" s="3">
        <v>1766.17</v>
      </c>
      <c r="EL27" s="4">
        <v>24.109349999999999</v>
      </c>
      <c r="EM27" s="3">
        <v>86.617649999999998</v>
      </c>
      <c r="EN27" s="3">
        <v>1963.048</v>
      </c>
      <c r="EO27" s="4">
        <v>22.237010000000001</v>
      </c>
      <c r="EP27" s="3">
        <v>100.7068</v>
      </c>
      <c r="EQ27" s="3">
        <v>2255.3760000000002</v>
      </c>
      <c r="ER27" s="4">
        <v>21.973410000000001</v>
      </c>
      <c r="ES27" s="3">
        <v>116.1875</v>
      </c>
      <c r="ET27" s="3">
        <v>2605.306</v>
      </c>
      <c r="EU27" s="4">
        <v>21.983000000000001</v>
      </c>
      <c r="EV27" s="3">
        <v>148.63480000000001</v>
      </c>
      <c r="EW27" s="3">
        <v>3165.55</v>
      </c>
      <c r="EX27" s="4">
        <v>20.899419999999999</v>
      </c>
      <c r="EY27" s="3">
        <v>165.8843</v>
      </c>
      <c r="EZ27" s="3">
        <v>3615.8580000000002</v>
      </c>
      <c r="FA27" s="4">
        <v>21.37527</v>
      </c>
      <c r="FB27" s="3">
        <v>189.23920000000001</v>
      </c>
      <c r="FC27" s="3">
        <v>3956.32</v>
      </c>
      <c r="FD27" s="4">
        <v>20.509589999999999</v>
      </c>
      <c r="FE27" s="3">
        <v>235.16739999999999</v>
      </c>
      <c r="FF27" s="3">
        <v>4954.8760000000002</v>
      </c>
      <c r="FG27" s="4">
        <v>20.665690000000001</v>
      </c>
      <c r="FH27" s="3">
        <v>283.05309999999997</v>
      </c>
      <c r="FI27" s="3">
        <v>6167.6419999999998</v>
      </c>
      <c r="FJ27" s="4">
        <v>21.362770000000001</v>
      </c>
      <c r="FK27" s="60">
        <v>663</v>
      </c>
      <c r="FL27" s="60">
        <v>11019.441037085498</v>
      </c>
      <c r="FM27" s="62">
        <v>16.620574716569379</v>
      </c>
      <c r="FN27" s="60">
        <v>749</v>
      </c>
      <c r="FO27" s="60">
        <v>11889.870413842691</v>
      </c>
      <c r="FP27" s="62">
        <v>15.874326320217211</v>
      </c>
      <c r="FQ27" s="60">
        <v>886</v>
      </c>
      <c r="FR27" s="60">
        <v>13212.899086266798</v>
      </c>
      <c r="FS27" s="62">
        <v>14.912978652671329</v>
      </c>
      <c r="FT27" s="60">
        <v>992</v>
      </c>
      <c r="FU27" s="60">
        <v>14851.587986135524</v>
      </c>
      <c r="FV27" s="62">
        <v>14.971358856991456</v>
      </c>
      <c r="FW27" s="60">
        <v>1029</v>
      </c>
      <c r="FX27" s="60">
        <v>16938.830958332066</v>
      </c>
      <c r="FY27" s="62">
        <v>16.461448939098219</v>
      </c>
      <c r="FZ27" s="60">
        <v>1210</v>
      </c>
      <c r="GA27" s="60">
        <v>19443.8267439954</v>
      </c>
      <c r="GB27" s="62">
        <v>16.069278300822646</v>
      </c>
      <c r="GC27" s="60">
        <v>1423</v>
      </c>
      <c r="GD27" s="60">
        <v>21997.629171344455</v>
      </c>
      <c r="GE27" s="62">
        <v>15.458629073327094</v>
      </c>
      <c r="GF27" s="60">
        <v>1771</v>
      </c>
      <c r="GG27" s="60">
        <v>24594.52068931095</v>
      </c>
      <c r="GH27" s="62">
        <v>13.887363460932214</v>
      </c>
      <c r="GI27" s="60">
        <v>1910</v>
      </c>
      <c r="GJ27" s="60">
        <v>28578.675390414694</v>
      </c>
      <c r="GK27" s="62">
        <v>14.962657272468427</v>
      </c>
      <c r="GL27" s="60">
        <v>2249</v>
      </c>
      <c r="GM27" s="60">
        <v>33384.671260970434</v>
      </c>
      <c r="GN27" s="62">
        <v>14.844229106700949</v>
      </c>
      <c r="GO27" s="60">
        <v>2328</v>
      </c>
      <c r="GP27" s="60">
        <v>37732.154130118288</v>
      </c>
      <c r="GQ27" s="62">
        <v>16.207969987164212</v>
      </c>
      <c r="GR27" s="60">
        <v>2592</v>
      </c>
      <c r="GS27" s="60">
        <v>42008.564162298353</v>
      </c>
      <c r="GT27" s="62">
        <v>16.207007778664487</v>
      </c>
      <c r="GU27" s="60">
        <v>3005</v>
      </c>
      <c r="GV27" s="60">
        <v>46287.000566155708</v>
      </c>
      <c r="GW27" s="62">
        <v>15.403327975426192</v>
      </c>
      <c r="GX27" s="60">
        <v>3399</v>
      </c>
      <c r="GY27" s="60">
        <v>50782.535378996305</v>
      </c>
      <c r="GZ27" s="62">
        <v>14.940434062664403</v>
      </c>
      <c r="HA27" s="60">
        <v>4058</v>
      </c>
      <c r="HB27" s="60">
        <v>54368.477227109383</v>
      </c>
      <c r="HC27" s="62">
        <v>13.39785047489142</v>
      </c>
      <c r="HD27" s="60">
        <v>3873</v>
      </c>
      <c r="HE27" s="60">
        <v>57408.140725845296</v>
      </c>
      <c r="HF27" s="62">
        <v>14.822654460584895</v>
      </c>
      <c r="HG27" s="60">
        <v>3976</v>
      </c>
      <c r="HH27" s="60">
        <v>61642.936932436816</v>
      </c>
      <c r="HI27" s="62">
        <v>15.503756773751714</v>
      </c>
      <c r="HJ27" s="60">
        <v>4070</v>
      </c>
      <c r="HK27" s="60">
        <v>65159.758231078304</v>
      </c>
      <c r="HL27" s="62">
        <v>16.009768607144547</v>
      </c>
      <c r="HM27" s="60">
        <v>4101</v>
      </c>
      <c r="HN27" s="60">
        <v>69135.861759116771</v>
      </c>
      <c r="HO27" s="62">
        <v>16.858293528192338</v>
      </c>
      <c r="HP27" s="60">
        <v>4129</v>
      </c>
      <c r="HQ27" s="60">
        <v>75785.69810984502</v>
      </c>
      <c r="HR27" s="62">
        <v>18.354492155448057</v>
      </c>
      <c r="HS27" s="60">
        <v>3902</v>
      </c>
      <c r="HT27" s="60">
        <v>79891.492546580994</v>
      </c>
      <c r="HU27" s="62">
        <v>20.474498346125319</v>
      </c>
      <c r="HV27" s="60">
        <v>3755</v>
      </c>
      <c r="HW27" s="60">
        <v>81236.55987143649</v>
      </c>
      <c r="HX27" s="62">
        <v>21.634236983072302</v>
      </c>
      <c r="HY27" s="60">
        <v>3472</v>
      </c>
      <c r="HZ27" s="60">
        <v>81916.712457947753</v>
      </c>
      <c r="IA27" s="62">
        <v>23.593523173372049</v>
      </c>
      <c r="IB27" s="60">
        <v>3874</v>
      </c>
      <c r="IC27" s="60">
        <v>82748.320265563118</v>
      </c>
      <c r="ID27" s="62">
        <v>21.35991746658831</v>
      </c>
      <c r="IE27" s="60">
        <v>3567</v>
      </c>
      <c r="IF27" s="60">
        <v>83496.81297690254</v>
      </c>
      <c r="IG27" s="62">
        <v>23.408133719344697</v>
      </c>
      <c r="IH27" s="60">
        <v>3766</v>
      </c>
      <c r="II27" s="60">
        <v>85289.964505851516</v>
      </c>
      <c r="IJ27" s="62">
        <v>22.647361791251065</v>
      </c>
      <c r="IK27" s="60">
        <v>3606</v>
      </c>
      <c r="IL27" s="60">
        <v>88936.214888897914</v>
      </c>
      <c r="IM27" s="62">
        <v>24.6633984716855</v>
      </c>
      <c r="IN27" s="60">
        <v>3663</v>
      </c>
      <c r="IO27" s="60">
        <v>92654.736496506303</v>
      </c>
      <c r="IP27" s="62">
        <v>25.294768358314577</v>
      </c>
      <c r="IQ27" s="60">
        <v>4047</v>
      </c>
      <c r="IR27" s="60">
        <v>97577.250653842231</v>
      </c>
      <c r="IS27" s="62">
        <v>24.111008315750489</v>
      </c>
      <c r="IT27" s="60">
        <v>4343</v>
      </c>
      <c r="IU27" s="60">
        <v>107076.99359888256</v>
      </c>
      <c r="IV27" s="62">
        <v>24.655075661727505</v>
      </c>
      <c r="IW27" s="60">
        <v>4382</v>
      </c>
      <c r="IX27" s="60">
        <v>117324.70210332329</v>
      </c>
      <c r="IY27" s="62">
        <v>26.774235988891668</v>
      </c>
      <c r="IZ27" s="60">
        <v>4412</v>
      </c>
      <c r="JA27" s="60">
        <v>122940.432868683</v>
      </c>
      <c r="JB27" s="62">
        <v>27.865011982929058</v>
      </c>
      <c r="JC27" s="60">
        <v>4768</v>
      </c>
      <c r="JD27" s="60">
        <v>128736.59378893182</v>
      </c>
      <c r="JE27" s="62">
        <v>27.000124536269258</v>
      </c>
      <c r="JF27" s="60">
        <v>4842</v>
      </c>
      <c r="JG27" s="60">
        <v>140437.48438327565</v>
      </c>
      <c r="JH27" s="62">
        <v>29.004024036199016</v>
      </c>
      <c r="JI27" s="60">
        <v>5215</v>
      </c>
      <c r="JJ27" s="60">
        <v>157837.48838930004</v>
      </c>
      <c r="JK27" s="62">
        <v>30.266057217507196</v>
      </c>
      <c r="JL27" s="60">
        <v>5657</v>
      </c>
      <c r="JM27" s="60">
        <v>178281.39232835826</v>
      </c>
      <c r="JN27" s="62">
        <v>31.51518337075451</v>
      </c>
      <c r="JO27" s="60">
        <v>5531</v>
      </c>
      <c r="JP27" s="60">
        <v>198739.72397454816</v>
      </c>
      <c r="JQ27" s="62">
        <v>35.931969621144127</v>
      </c>
      <c r="JR27" s="60">
        <v>5300</v>
      </c>
      <c r="JS27" s="60">
        <v>213918.27933793928</v>
      </c>
      <c r="JT27" s="62">
        <v>40.361939497724393</v>
      </c>
      <c r="JU27" s="60">
        <v>5239</v>
      </c>
      <c r="JV27" s="60">
        <v>211482.45088827939</v>
      </c>
      <c r="JW27" s="62">
        <v>40.366949969131397</v>
      </c>
      <c r="JX27" s="60">
        <v>4503</v>
      </c>
      <c r="JY27" s="60">
        <v>204671.73928378112</v>
      </c>
      <c r="JZ27" s="62">
        <v>45.452307191601406</v>
      </c>
      <c r="KA27" s="60">
        <v>3774</v>
      </c>
      <c r="KB27" s="60">
        <v>213489.15281115854</v>
      </c>
      <c r="KC27" s="62">
        <v>56.568402970630245</v>
      </c>
      <c r="KD27" s="60">
        <v>4290</v>
      </c>
      <c r="KE27" s="60">
        <v>222654.19641204985</v>
      </c>
      <c r="KF27" s="62">
        <v>51.900745084393904</v>
      </c>
      <c r="KG27" s="60">
        <v>4455</v>
      </c>
      <c r="KH27" s="60">
        <v>225980.88007137607</v>
      </c>
      <c r="KI27" s="62">
        <v>50.725225605247154</v>
      </c>
      <c r="KJ27" s="60">
        <v>4479</v>
      </c>
      <c r="KK27" s="60">
        <v>226736.02100905386</v>
      </c>
      <c r="KL27" s="62">
        <v>50.622018532943486</v>
      </c>
      <c r="KM27" s="60">
        <v>4567</v>
      </c>
      <c r="KN27" s="60">
        <v>226503.55962063136</v>
      </c>
      <c r="KO27" s="62">
        <v>49.595699500904615</v>
      </c>
    </row>
    <row r="28" spans="1:301" ht="15" customHeight="1">
      <c r="A28" s="166">
        <v>14</v>
      </c>
      <c r="B28" s="171">
        <v>74.096500000000006</v>
      </c>
      <c r="C28" s="3">
        <v>3246.8809999999999</v>
      </c>
      <c r="D28" s="4">
        <v>42.744259999999997</v>
      </c>
      <c r="E28" s="3">
        <v>84.123090000000005</v>
      </c>
      <c r="F28" s="3">
        <v>3674.636</v>
      </c>
      <c r="G28" s="4">
        <v>42.495579999999997</v>
      </c>
      <c r="H28" s="3">
        <v>84.411159999999995</v>
      </c>
      <c r="I28" s="3">
        <v>3703.9360000000001</v>
      </c>
      <c r="J28" s="4">
        <v>42.758960000000002</v>
      </c>
      <c r="K28" s="3">
        <v>93.252020000000002</v>
      </c>
      <c r="L28" s="3">
        <v>4133.558</v>
      </c>
      <c r="M28" s="4">
        <v>43.232050000000001</v>
      </c>
      <c r="N28" s="3">
        <v>115.7581</v>
      </c>
      <c r="O28" s="3">
        <v>5192.7359999999999</v>
      </c>
      <c r="P28" s="4">
        <v>43.534619999999997</v>
      </c>
      <c r="Q28" s="3">
        <v>142.24430000000001</v>
      </c>
      <c r="R28" s="3">
        <v>6320.9989999999998</v>
      </c>
      <c r="S28" s="4">
        <v>43.231430000000003</v>
      </c>
      <c r="T28" s="3">
        <v>163.83879999999999</v>
      </c>
      <c r="U28" s="3">
        <v>7216.5609999999997</v>
      </c>
      <c r="V28" s="4">
        <v>42.885269999999998</v>
      </c>
      <c r="W28" s="3">
        <v>176.5316</v>
      </c>
      <c r="X28" s="3">
        <v>7657.0519999999997</v>
      </c>
      <c r="Y28" s="4">
        <v>42.234020000000001</v>
      </c>
      <c r="Z28" s="3">
        <v>198.43700000000001</v>
      </c>
      <c r="AA28" s="3">
        <v>8497.2729999999992</v>
      </c>
      <c r="AB28" s="4">
        <v>41.669719999999998</v>
      </c>
      <c r="AC28" s="3">
        <v>204.9452</v>
      </c>
      <c r="AD28" s="3">
        <v>10387.66</v>
      </c>
      <c r="AE28" s="4">
        <v>49.258299999999998</v>
      </c>
      <c r="AF28" s="3">
        <v>204.08690000000001</v>
      </c>
      <c r="AG28" s="3">
        <v>10801.44</v>
      </c>
      <c r="AH28" s="4">
        <v>51.390560000000001</v>
      </c>
      <c r="AI28" s="3">
        <v>174.2022</v>
      </c>
      <c r="AJ28" s="3">
        <v>10960.38</v>
      </c>
      <c r="AK28" s="4">
        <v>61.001359999999998</v>
      </c>
      <c r="AL28" s="3">
        <v>159.52629999999999</v>
      </c>
      <c r="AM28" s="3">
        <v>10796.97</v>
      </c>
      <c r="AN28" s="4">
        <v>65.579769999999996</v>
      </c>
      <c r="AO28" s="3">
        <v>169.02809999999999</v>
      </c>
      <c r="AP28" s="3">
        <v>11277.48</v>
      </c>
      <c r="AQ28" s="4">
        <v>64.791510000000002</v>
      </c>
      <c r="AR28" s="3">
        <v>193.35249999999999</v>
      </c>
      <c r="AS28" s="3">
        <v>11812.51</v>
      </c>
      <c r="AT28" s="4">
        <v>59.273479999999999</v>
      </c>
      <c r="AU28" s="3">
        <v>190.47900000000001</v>
      </c>
      <c r="AV28" s="3">
        <v>12523.5</v>
      </c>
      <c r="AW28" s="4">
        <v>63.853079999999999</v>
      </c>
      <c r="AX28" s="3">
        <v>190.00219999999999</v>
      </c>
      <c r="AY28" s="3">
        <v>12949.27</v>
      </c>
      <c r="AZ28" s="4">
        <v>66.102069999999998</v>
      </c>
      <c r="BA28" s="3">
        <v>180.87010000000001</v>
      </c>
      <c r="BB28" s="3">
        <v>12873.5</v>
      </c>
      <c r="BC28" s="4">
        <v>69.044899999999998</v>
      </c>
      <c r="BD28" s="3">
        <v>169.8329</v>
      </c>
      <c r="BE28" s="3">
        <v>13200.57</v>
      </c>
      <c r="BF28" s="4">
        <v>75.470860000000002</v>
      </c>
      <c r="BG28" s="3">
        <v>535.84360000000004</v>
      </c>
      <c r="BH28" s="3">
        <v>28665.5</v>
      </c>
      <c r="BI28" s="4">
        <v>52.176169999999999</v>
      </c>
      <c r="BJ28" s="3">
        <v>1051.7139999999999</v>
      </c>
      <c r="BK28" s="3">
        <v>36329.449999999997</v>
      </c>
      <c r="BL28" s="4">
        <v>33.6813</v>
      </c>
      <c r="BM28" s="3">
        <v>1122.6099999999999</v>
      </c>
      <c r="BN28" s="3">
        <v>42176.1</v>
      </c>
      <c r="BO28" s="4">
        <v>36.594369999999998</v>
      </c>
      <c r="BP28" s="3">
        <v>1294.0409999999999</v>
      </c>
      <c r="BQ28" s="3">
        <v>52724.27</v>
      </c>
      <c r="BR28" s="4">
        <v>39.648589999999999</v>
      </c>
      <c r="BS28" s="3">
        <v>1204.078</v>
      </c>
      <c r="BT28" s="3">
        <v>54481.8</v>
      </c>
      <c r="BU28" s="4">
        <v>44.02984</v>
      </c>
      <c r="BV28" s="3">
        <v>1184.845</v>
      </c>
      <c r="BW28" s="3">
        <v>50811.87</v>
      </c>
      <c r="BX28" s="4">
        <v>41.798180000000002</v>
      </c>
      <c r="BY28" s="3">
        <v>1156.7249999999999</v>
      </c>
      <c r="BZ28" s="3">
        <v>49060.83</v>
      </c>
      <c r="CA28" s="4">
        <v>41.366950000000003</v>
      </c>
      <c r="CB28" s="3">
        <v>1228.2260000000001</v>
      </c>
      <c r="CC28" s="3">
        <v>47508.39</v>
      </c>
      <c r="CD28" s="4">
        <v>37.728619999999999</v>
      </c>
      <c r="CE28" s="3">
        <v>1177.9849999999999</v>
      </c>
      <c r="CF28" s="3">
        <v>42592.07</v>
      </c>
      <c r="CG28" s="4">
        <v>35.248109999999997</v>
      </c>
      <c r="CH28" s="3">
        <v>1244.0440000000001</v>
      </c>
      <c r="CI28" s="3">
        <v>45224.44</v>
      </c>
      <c r="CJ28" s="4">
        <v>35.444009999999999</v>
      </c>
      <c r="CK28" s="3">
        <v>1635.059</v>
      </c>
      <c r="CL28" s="3">
        <v>57911.95</v>
      </c>
      <c r="CM28" s="4">
        <v>34.579189999999997</v>
      </c>
      <c r="CN28" s="3">
        <v>2523.018</v>
      </c>
      <c r="CO28" s="3">
        <v>67292.100000000006</v>
      </c>
      <c r="CP28" s="4">
        <v>26.045929999999998</v>
      </c>
      <c r="CQ28" s="3">
        <v>2709.7849999999999</v>
      </c>
      <c r="CR28" s="3">
        <v>75849.8</v>
      </c>
      <c r="CS28" s="4">
        <v>27.32508</v>
      </c>
      <c r="CT28" s="3">
        <v>2294.5439999999999</v>
      </c>
      <c r="CU28" s="3">
        <v>61223.02</v>
      </c>
      <c r="CV28" s="4">
        <v>26.1373</v>
      </c>
      <c r="CW28" s="3">
        <v>2701.1210000000001</v>
      </c>
      <c r="CX28" s="3">
        <v>77220.13</v>
      </c>
      <c r="CY28" s="4">
        <v>28.002559999999999</v>
      </c>
      <c r="CZ28" s="3">
        <v>2270.9630000000002</v>
      </c>
      <c r="DA28" s="3">
        <v>87521.62</v>
      </c>
      <c r="DB28" s="4">
        <v>37.719479999999997</v>
      </c>
      <c r="DC28" s="3">
        <v>2146.1840000000002</v>
      </c>
      <c r="DD28" s="3">
        <v>103742.7</v>
      </c>
      <c r="DE28" s="4">
        <v>47.27655</v>
      </c>
      <c r="DF28" s="3">
        <v>2484.1849999999999</v>
      </c>
      <c r="DG28" s="3">
        <v>109598.8</v>
      </c>
      <c r="DH28" s="4">
        <v>43.155679999999997</v>
      </c>
      <c r="DI28" s="3">
        <v>6159.6750000000002</v>
      </c>
      <c r="DJ28" s="3">
        <v>142571</v>
      </c>
      <c r="DK28" s="4">
        <v>22.668240000000001</v>
      </c>
      <c r="DL28" s="3">
        <v>6270.1629999999996</v>
      </c>
      <c r="DM28" s="3">
        <v>194097.7</v>
      </c>
      <c r="DN28" s="4">
        <v>30.380980000000001</v>
      </c>
      <c r="DO28" s="3">
        <v>10572.19</v>
      </c>
      <c r="DP28" s="3">
        <v>295204.2</v>
      </c>
      <c r="DQ28" s="4">
        <v>27.411490000000001</v>
      </c>
      <c r="DR28" s="3">
        <v>16889.05</v>
      </c>
      <c r="DS28" s="3">
        <v>474289.8</v>
      </c>
      <c r="DT28" s="4">
        <v>27.56193</v>
      </c>
      <c r="DU28" s="3">
        <v>33.17154</v>
      </c>
      <c r="DV28" s="3">
        <v>832.6934</v>
      </c>
      <c r="DW28" s="4">
        <v>24.608609999999999</v>
      </c>
      <c r="DX28" s="3">
        <v>37.707599999999999</v>
      </c>
      <c r="DY28" s="3">
        <v>988.62570000000005</v>
      </c>
      <c r="DZ28" s="4">
        <v>25.698229999999999</v>
      </c>
      <c r="EA28" s="3">
        <v>49.240490000000001</v>
      </c>
      <c r="EB28" s="3">
        <v>1287.1849999999999</v>
      </c>
      <c r="EC28" s="4">
        <v>25.583369999999999</v>
      </c>
      <c r="ED28" s="3">
        <v>61.291150000000002</v>
      </c>
      <c r="EE28" s="3">
        <v>1570.9069999999999</v>
      </c>
      <c r="EF28" s="4">
        <v>25.13429</v>
      </c>
      <c r="EG28" s="3">
        <v>62.659390000000002</v>
      </c>
      <c r="EH28" s="3">
        <v>1675.9010000000001</v>
      </c>
      <c r="EI28" s="4">
        <v>26.22908</v>
      </c>
      <c r="EJ28" s="3">
        <v>73.166690000000003</v>
      </c>
      <c r="EK28" s="3">
        <v>1785.8630000000001</v>
      </c>
      <c r="EL28" s="4">
        <v>23.954249999999998</v>
      </c>
      <c r="EM28" s="3">
        <v>88.282020000000003</v>
      </c>
      <c r="EN28" s="3">
        <v>1984.857</v>
      </c>
      <c r="EO28" s="4">
        <v>22.059950000000001</v>
      </c>
      <c r="EP28" s="3">
        <v>102.6614</v>
      </c>
      <c r="EQ28" s="3">
        <v>2280.4189999999999</v>
      </c>
      <c r="ER28" s="4">
        <v>21.794180000000001</v>
      </c>
      <c r="ES28" s="3">
        <v>118.4512</v>
      </c>
      <c r="ET28" s="3">
        <v>2634.2359999999999</v>
      </c>
      <c r="EU28" s="4">
        <v>21.80209</v>
      </c>
      <c r="EV28" s="3">
        <v>151.30850000000001</v>
      </c>
      <c r="EW28" s="3">
        <v>3200.6149999999998</v>
      </c>
      <c r="EX28" s="4">
        <v>20.75732</v>
      </c>
      <c r="EY28" s="3">
        <v>168.97370000000001</v>
      </c>
      <c r="EZ28" s="3">
        <v>3655.9560000000001</v>
      </c>
      <c r="FA28" s="4">
        <v>21.216940000000001</v>
      </c>
      <c r="FB28" s="3">
        <v>192.892</v>
      </c>
      <c r="FC28" s="3">
        <v>4000.1019999999999</v>
      </c>
      <c r="FD28" s="4">
        <v>20.34366</v>
      </c>
      <c r="FE28" s="3">
        <v>239.05199999999999</v>
      </c>
      <c r="FF28" s="3">
        <v>5009.7340000000004</v>
      </c>
      <c r="FG28" s="4">
        <v>20.554729999999999</v>
      </c>
      <c r="FH28" s="3">
        <v>289.33550000000002</v>
      </c>
      <c r="FI28" s="3">
        <v>6236.03</v>
      </c>
      <c r="FJ28" s="4">
        <v>21.130420000000001</v>
      </c>
      <c r="FK28" s="60">
        <v>698</v>
      </c>
      <c r="FL28" s="60">
        <v>11139.702277341159</v>
      </c>
      <c r="FM28" s="62">
        <v>15.959458850058967</v>
      </c>
      <c r="FN28" s="60">
        <v>791</v>
      </c>
      <c r="FO28" s="60">
        <v>12019.159003894858</v>
      </c>
      <c r="FP28" s="62">
        <v>15.194891281788696</v>
      </c>
      <c r="FQ28" s="60">
        <v>922</v>
      </c>
      <c r="FR28" s="60">
        <v>13355.990387496247</v>
      </c>
      <c r="FS28" s="62">
        <v>14.485889791210681</v>
      </c>
      <c r="FT28" s="60">
        <v>1037</v>
      </c>
      <c r="FU28" s="60">
        <v>15012.44246116272</v>
      </c>
      <c r="FV28" s="62">
        <v>14.476800830436567</v>
      </c>
      <c r="FW28" s="60">
        <v>1138</v>
      </c>
      <c r="FX28" s="60">
        <v>17123.189594968084</v>
      </c>
      <c r="FY28" s="62">
        <v>15.046739538636277</v>
      </c>
      <c r="FZ28" s="60">
        <v>1327</v>
      </c>
      <c r="GA28" s="60">
        <v>19655.107039071187</v>
      </c>
      <c r="GB28" s="62">
        <v>14.811685786790646</v>
      </c>
      <c r="GC28" s="60">
        <v>1548</v>
      </c>
      <c r="GD28" s="60">
        <v>22236.113114289295</v>
      </c>
      <c r="GE28" s="62">
        <v>14.364414156517633</v>
      </c>
      <c r="GF28" s="60">
        <v>1866</v>
      </c>
      <c r="GG28" s="60">
        <v>24859.270492455231</v>
      </c>
      <c r="GH28" s="62">
        <v>13.322224272484046</v>
      </c>
      <c r="GI28" s="60">
        <v>2063</v>
      </c>
      <c r="GJ28" s="60">
        <v>28887.858717567095</v>
      </c>
      <c r="GK28" s="62">
        <v>14.0028399018745</v>
      </c>
      <c r="GL28" s="60">
        <v>2329</v>
      </c>
      <c r="GM28" s="60">
        <v>33745.986188988914</v>
      </c>
      <c r="GN28" s="62">
        <v>14.489474533700694</v>
      </c>
      <c r="GO28" s="60">
        <v>2477</v>
      </c>
      <c r="GP28" s="60">
        <v>38142.968429867891</v>
      </c>
      <c r="GQ28" s="62">
        <v>15.398856855013278</v>
      </c>
      <c r="GR28" s="60">
        <v>2762</v>
      </c>
      <c r="GS28" s="60">
        <v>42465.906945826122</v>
      </c>
      <c r="GT28" s="62">
        <v>15.375056823253484</v>
      </c>
      <c r="GU28" s="60">
        <v>3239</v>
      </c>
      <c r="GV28" s="60">
        <v>46788.920464273542</v>
      </c>
      <c r="GW28" s="62">
        <v>14.445483317157624</v>
      </c>
      <c r="GX28" s="60">
        <v>3699</v>
      </c>
      <c r="GY28" s="60">
        <v>51331.732117567204</v>
      </c>
      <c r="GZ28" s="62">
        <v>13.877191705208761</v>
      </c>
      <c r="HA28" s="60">
        <v>4066</v>
      </c>
      <c r="HB28" s="60">
        <v>54953.478997510181</v>
      </c>
      <c r="HC28" s="62">
        <v>13.515366206962661</v>
      </c>
      <c r="HD28" s="60">
        <v>4194</v>
      </c>
      <c r="HE28" s="60">
        <v>58028.75250576438</v>
      </c>
      <c r="HF28" s="62">
        <v>13.836135552161274</v>
      </c>
      <c r="HG28" s="60">
        <v>4255</v>
      </c>
      <c r="HH28" s="60">
        <v>62311.859406384159</v>
      </c>
      <c r="HI28" s="62">
        <v>14.644385289396983</v>
      </c>
      <c r="HJ28" s="60">
        <v>4311</v>
      </c>
      <c r="HK28" s="60">
        <v>65868.718500531788</v>
      </c>
      <c r="HL28" s="62">
        <v>15.279220250645277</v>
      </c>
      <c r="HM28" s="60">
        <v>4290</v>
      </c>
      <c r="HN28" s="60">
        <v>69891.041675588116</v>
      </c>
      <c r="HO28" s="62">
        <v>16.291618106197696</v>
      </c>
      <c r="HP28" s="60">
        <v>4384</v>
      </c>
      <c r="HQ28" s="60">
        <v>76617.46791938752</v>
      </c>
      <c r="HR28" s="62">
        <v>17.476612207889488</v>
      </c>
      <c r="HS28" s="60">
        <v>4176</v>
      </c>
      <c r="HT28" s="60">
        <v>80773.111739900269</v>
      </c>
      <c r="HU28" s="62">
        <v>19.34222024422899</v>
      </c>
      <c r="HV28" s="60">
        <v>4131</v>
      </c>
      <c r="HW28" s="60">
        <v>82137.020270471519</v>
      </c>
      <c r="HX28" s="62">
        <v>19.883084064505329</v>
      </c>
      <c r="HY28" s="60">
        <v>3995</v>
      </c>
      <c r="HZ28" s="60">
        <v>82823.605373937113</v>
      </c>
      <c r="IA28" s="62">
        <v>20.731816113626312</v>
      </c>
      <c r="IB28" s="60">
        <v>4196</v>
      </c>
      <c r="IC28" s="60">
        <v>83664.991956703772</v>
      </c>
      <c r="ID28" s="62">
        <v>19.939225919138174</v>
      </c>
      <c r="IE28" s="60">
        <v>3865</v>
      </c>
      <c r="IF28" s="60">
        <v>84425.384663349178</v>
      </c>
      <c r="IG28" s="62">
        <v>21.843566536442218</v>
      </c>
      <c r="IH28" s="60">
        <v>3887</v>
      </c>
      <c r="II28" s="60">
        <v>86236.796707745132</v>
      </c>
      <c r="IJ28" s="62">
        <v>22.185952330266307</v>
      </c>
      <c r="IK28" s="60">
        <v>3780</v>
      </c>
      <c r="IL28" s="60">
        <v>89927.240522101187</v>
      </c>
      <c r="IM28" s="62">
        <v>23.790275270397139</v>
      </c>
      <c r="IN28" s="60">
        <v>3842</v>
      </c>
      <c r="IO28" s="60">
        <v>93686.666393776963</v>
      </c>
      <c r="IP28" s="62">
        <v>24.384868920816491</v>
      </c>
      <c r="IQ28" s="60">
        <v>4390</v>
      </c>
      <c r="IR28" s="60">
        <v>98663.639684349779</v>
      </c>
      <c r="IS28" s="62">
        <v>22.474633185501087</v>
      </c>
      <c r="IT28" s="60">
        <v>4441</v>
      </c>
      <c r="IU28" s="60">
        <v>108270.75204540805</v>
      </c>
      <c r="IV28" s="62">
        <v>24.379813565730252</v>
      </c>
      <c r="IW28" s="60">
        <v>4516</v>
      </c>
      <c r="IX28" s="60">
        <v>118637.76095003345</v>
      </c>
      <c r="IY28" s="62">
        <v>26.270540511522022</v>
      </c>
      <c r="IZ28" s="60">
        <v>4753</v>
      </c>
      <c r="JA28" s="60">
        <v>124316.17169133325</v>
      </c>
      <c r="JB28" s="62">
        <v>26.155306478294392</v>
      </c>
      <c r="JC28" s="60">
        <v>5139</v>
      </c>
      <c r="JD28" s="60">
        <v>130176.28287212066</v>
      </c>
      <c r="JE28" s="62">
        <v>25.331053292882011</v>
      </c>
      <c r="JF28" s="60">
        <v>5262</v>
      </c>
      <c r="JG28" s="60">
        <v>142012.31441056042</v>
      </c>
      <c r="JH28" s="62">
        <v>26.988277158981454</v>
      </c>
      <c r="JI28" s="60">
        <v>5700</v>
      </c>
      <c r="JJ28" s="60">
        <v>159608.68820397032</v>
      </c>
      <c r="JK28" s="62">
        <v>28.001524246310581</v>
      </c>
      <c r="JL28" s="60">
        <v>6036</v>
      </c>
      <c r="JM28" s="60">
        <v>180286.64382613782</v>
      </c>
      <c r="JN28" s="62">
        <v>29.868562595450268</v>
      </c>
      <c r="JO28" s="60">
        <v>5650</v>
      </c>
      <c r="JP28" s="60">
        <v>200984.90481734104</v>
      </c>
      <c r="JQ28" s="62">
        <v>35.572549525193104</v>
      </c>
      <c r="JR28" s="60">
        <v>5755</v>
      </c>
      <c r="JS28" s="60">
        <v>216341.98685218874</v>
      </c>
      <c r="JT28" s="62">
        <v>37.592004665888574</v>
      </c>
      <c r="JU28" s="60">
        <v>5427</v>
      </c>
      <c r="JV28" s="60">
        <v>213879.60582300267</v>
      </c>
      <c r="JW28" s="62">
        <v>39.41028299668374</v>
      </c>
      <c r="JX28" s="60">
        <v>5042</v>
      </c>
      <c r="JY28" s="60">
        <v>206995.94563679566</v>
      </c>
      <c r="JZ28" s="62">
        <v>41.054332732406912</v>
      </c>
      <c r="KA28" s="60">
        <v>4171</v>
      </c>
      <c r="KB28" s="60">
        <v>215924.78237444794</v>
      </c>
      <c r="KC28" s="62">
        <v>51.768108936573469</v>
      </c>
      <c r="KD28" s="60">
        <v>4501</v>
      </c>
      <c r="KE28" s="60">
        <v>225192.64868142264</v>
      </c>
      <c r="KF28" s="62">
        <v>50.031692664168546</v>
      </c>
      <c r="KG28" s="60">
        <v>4749</v>
      </c>
      <c r="KH28" s="60">
        <v>228555.16001005177</v>
      </c>
      <c r="KI28" s="62">
        <v>48.127007793230526</v>
      </c>
      <c r="KJ28" s="60">
        <v>5017</v>
      </c>
      <c r="KK28" s="60">
        <v>229317.24647294948</v>
      </c>
      <c r="KL28" s="62">
        <v>45.708041951953255</v>
      </c>
      <c r="KM28" s="60">
        <v>5129</v>
      </c>
      <c r="KN28" s="60">
        <v>229080.91448476654</v>
      </c>
      <c r="KO28" s="62">
        <v>44.663855426938298</v>
      </c>
    </row>
    <row r="29" spans="1:301" ht="15" customHeight="1">
      <c r="A29" s="166">
        <v>15</v>
      </c>
      <c r="B29" s="171">
        <v>76.504419999999996</v>
      </c>
      <c r="C29" s="3">
        <v>3284.194</v>
      </c>
      <c r="D29" s="4">
        <v>41.874380000000002</v>
      </c>
      <c r="E29" s="3">
        <v>87.044229999999999</v>
      </c>
      <c r="F29" s="3">
        <v>3716.8609999999999</v>
      </c>
      <c r="G29" s="4">
        <v>41.541080000000001</v>
      </c>
      <c r="H29" s="3">
        <v>87.200800000000001</v>
      </c>
      <c r="I29" s="3">
        <v>3746.502</v>
      </c>
      <c r="J29" s="4">
        <v>41.866439999999997</v>
      </c>
      <c r="K29" s="3">
        <v>95.947249999999997</v>
      </c>
      <c r="L29" s="3">
        <v>4181.0749999999998</v>
      </c>
      <c r="M29" s="4">
        <v>42.500360000000001</v>
      </c>
      <c r="N29" s="3">
        <v>118.46080000000001</v>
      </c>
      <c r="O29" s="3">
        <v>5252.4489999999996</v>
      </c>
      <c r="P29" s="4">
        <v>43.030250000000002</v>
      </c>
      <c r="Q29" s="3">
        <v>145.68279999999999</v>
      </c>
      <c r="R29" s="3">
        <v>6393.67</v>
      </c>
      <c r="S29" s="4">
        <v>42.69605</v>
      </c>
      <c r="T29" s="3">
        <v>167.637</v>
      </c>
      <c r="U29" s="3">
        <v>7299.5119999999997</v>
      </c>
      <c r="V29" s="4">
        <v>42.395069999999997</v>
      </c>
      <c r="W29" s="3">
        <v>180.4256</v>
      </c>
      <c r="X29" s="3">
        <v>7745.0360000000001</v>
      </c>
      <c r="Y29" s="4">
        <v>41.797020000000003</v>
      </c>
      <c r="Z29" s="3">
        <v>202.58109999999999</v>
      </c>
      <c r="AA29" s="3">
        <v>8594.8829999999998</v>
      </c>
      <c r="AB29" s="4">
        <v>41.285850000000003</v>
      </c>
      <c r="AC29" s="3">
        <v>208.4847</v>
      </c>
      <c r="AD29" s="3">
        <v>10507.43</v>
      </c>
      <c r="AE29" s="4">
        <v>48.98001</v>
      </c>
      <c r="AF29" s="3">
        <v>207.68809999999999</v>
      </c>
      <c r="AG29" s="3">
        <v>10926.1</v>
      </c>
      <c r="AH29" s="4">
        <v>51.081910000000001</v>
      </c>
      <c r="AI29" s="3">
        <v>178.43469999999999</v>
      </c>
      <c r="AJ29" s="3">
        <v>11087.26</v>
      </c>
      <c r="AK29" s="4">
        <v>60.243429999999996</v>
      </c>
      <c r="AL29" s="3">
        <v>164.05029999999999</v>
      </c>
      <c r="AM29" s="3">
        <v>10922.09</v>
      </c>
      <c r="AN29" s="4">
        <v>64.509910000000005</v>
      </c>
      <c r="AO29" s="3">
        <v>173.87809999999999</v>
      </c>
      <c r="AP29" s="3">
        <v>11408.14</v>
      </c>
      <c r="AQ29" s="4">
        <v>63.713659999999997</v>
      </c>
      <c r="AR29" s="3">
        <v>198.6705</v>
      </c>
      <c r="AS29" s="3">
        <v>11949.17</v>
      </c>
      <c r="AT29" s="4">
        <v>58.353929999999998</v>
      </c>
      <c r="AU29" s="3">
        <v>196.43379999999999</v>
      </c>
      <c r="AV29" s="3">
        <v>12668.57</v>
      </c>
      <c r="AW29" s="4">
        <v>62.634259999999998</v>
      </c>
      <c r="AX29" s="3">
        <v>196.70320000000001</v>
      </c>
      <c r="AY29" s="3">
        <v>13099.34</v>
      </c>
      <c r="AZ29" s="4">
        <v>64.589820000000003</v>
      </c>
      <c r="BA29" s="3">
        <v>186.87569999999999</v>
      </c>
      <c r="BB29" s="3">
        <v>13022.79</v>
      </c>
      <c r="BC29" s="4">
        <v>67.600639999999999</v>
      </c>
      <c r="BD29" s="3">
        <v>176.84549999999999</v>
      </c>
      <c r="BE29" s="3">
        <v>13353.83</v>
      </c>
      <c r="BF29" s="4">
        <v>73.319310000000002</v>
      </c>
      <c r="BG29" s="3">
        <v>560.88900000000001</v>
      </c>
      <c r="BH29" s="3">
        <v>28996.29</v>
      </c>
      <c r="BI29" s="4">
        <v>50.421280000000003</v>
      </c>
      <c r="BJ29" s="3">
        <v>1104.645</v>
      </c>
      <c r="BK29" s="3">
        <v>36744.17</v>
      </c>
      <c r="BL29" s="4">
        <v>32.433199999999999</v>
      </c>
      <c r="BM29" s="3">
        <v>1182.1949999999999</v>
      </c>
      <c r="BN29" s="3">
        <v>42658.73</v>
      </c>
      <c r="BO29" s="4">
        <v>35.147289999999998</v>
      </c>
      <c r="BP29" s="3">
        <v>1368.2470000000001</v>
      </c>
      <c r="BQ29" s="3">
        <v>53328.9</v>
      </c>
      <c r="BR29" s="4">
        <v>37.927990000000001</v>
      </c>
      <c r="BS29" s="3">
        <v>1277.1369999999999</v>
      </c>
      <c r="BT29" s="3">
        <v>55108.18</v>
      </c>
      <c r="BU29" s="4">
        <v>41.988039999999998</v>
      </c>
      <c r="BV29" s="3">
        <v>1247.92</v>
      </c>
      <c r="BW29" s="3">
        <v>51395.34</v>
      </c>
      <c r="BX29" s="4">
        <v>40.140979999999999</v>
      </c>
      <c r="BY29" s="3">
        <v>1217.6579999999999</v>
      </c>
      <c r="BZ29" s="3">
        <v>49624.05</v>
      </c>
      <c r="CA29" s="4">
        <v>39.747750000000003</v>
      </c>
      <c r="CB29" s="3">
        <v>1296.1559999999999</v>
      </c>
      <c r="CC29" s="3">
        <v>48052.46</v>
      </c>
      <c r="CD29" s="4">
        <v>36.16046</v>
      </c>
      <c r="CE29" s="3">
        <v>1253.2929999999999</v>
      </c>
      <c r="CF29" s="3">
        <v>43078.86</v>
      </c>
      <c r="CG29" s="4">
        <v>33.508459999999999</v>
      </c>
      <c r="CH29" s="3">
        <v>1323.0070000000001</v>
      </c>
      <c r="CI29" s="3">
        <v>45741.4</v>
      </c>
      <c r="CJ29" s="4">
        <v>33.709240000000001</v>
      </c>
      <c r="CK29" s="3">
        <v>1740.604</v>
      </c>
      <c r="CL29" s="3">
        <v>58573.41</v>
      </c>
      <c r="CM29" s="4">
        <v>32.853160000000003</v>
      </c>
      <c r="CN29" s="3">
        <v>2582.8910000000001</v>
      </c>
      <c r="CO29" s="3">
        <v>68053.73</v>
      </c>
      <c r="CP29" s="4">
        <v>25.729859999999999</v>
      </c>
      <c r="CQ29" s="3">
        <v>2774.1219999999998</v>
      </c>
      <c r="CR29" s="3">
        <v>76709.88</v>
      </c>
      <c r="CS29" s="4">
        <v>26.993739999999999</v>
      </c>
      <c r="CT29" s="3">
        <v>2548.4810000000002</v>
      </c>
      <c r="CU29" s="3">
        <v>61914.81</v>
      </c>
      <c r="CV29" s="4">
        <v>23.7986</v>
      </c>
      <c r="CW29" s="3">
        <v>2760.893</v>
      </c>
      <c r="CX29" s="3">
        <v>78096.47</v>
      </c>
      <c r="CY29" s="4">
        <v>27.706990000000001</v>
      </c>
      <c r="CZ29" s="3">
        <v>2329.1970000000001</v>
      </c>
      <c r="DA29" s="3">
        <v>88524.23</v>
      </c>
      <c r="DB29" s="4">
        <v>37.197479999999999</v>
      </c>
      <c r="DC29" s="3">
        <v>2299.0329999999999</v>
      </c>
      <c r="DD29" s="3">
        <v>104937.1</v>
      </c>
      <c r="DE29" s="4">
        <v>44.641269999999999</v>
      </c>
      <c r="DF29" s="3">
        <v>2733.123</v>
      </c>
      <c r="DG29" s="3">
        <v>110857.60000000001</v>
      </c>
      <c r="DH29" s="4">
        <v>39.675229999999999</v>
      </c>
      <c r="DI29" s="3">
        <v>6692.5420000000004</v>
      </c>
      <c r="DJ29" s="3">
        <v>144172.5</v>
      </c>
      <c r="DK29" s="4">
        <v>21.0975</v>
      </c>
      <c r="DL29" s="3">
        <v>6375.9930000000004</v>
      </c>
      <c r="DM29" s="3">
        <v>196306.8</v>
      </c>
      <c r="DN29" s="4">
        <v>30.216539999999998</v>
      </c>
      <c r="DO29" s="3">
        <v>10742.07</v>
      </c>
      <c r="DP29" s="3">
        <v>298551.8</v>
      </c>
      <c r="DQ29" s="4">
        <v>27.28369</v>
      </c>
      <c r="DR29" s="3">
        <v>17165.61</v>
      </c>
      <c r="DS29" s="3">
        <v>479669.3</v>
      </c>
      <c r="DT29" s="4">
        <v>27.425239999999999</v>
      </c>
      <c r="DU29" s="3">
        <v>33.697879999999998</v>
      </c>
      <c r="DV29" s="3">
        <v>842.09659999999997</v>
      </c>
      <c r="DW29" s="4">
        <v>24.49756</v>
      </c>
      <c r="DX29" s="3">
        <v>38.346739999999997</v>
      </c>
      <c r="DY29" s="3">
        <v>999.80920000000003</v>
      </c>
      <c r="DZ29" s="4">
        <v>25.555530000000001</v>
      </c>
      <c r="EA29" s="3">
        <v>50.033180000000002</v>
      </c>
      <c r="EB29" s="3">
        <v>1301.7439999999999</v>
      </c>
      <c r="EC29" s="4">
        <v>25.462589999999999</v>
      </c>
      <c r="ED29" s="3">
        <v>62.357059999999997</v>
      </c>
      <c r="EE29" s="3">
        <v>1588.6610000000001</v>
      </c>
      <c r="EF29" s="4">
        <v>24.983640000000001</v>
      </c>
      <c r="EG29" s="3">
        <v>63.713299999999997</v>
      </c>
      <c r="EH29" s="3">
        <v>1694.874</v>
      </c>
      <c r="EI29" s="4">
        <v>26.087009999999999</v>
      </c>
      <c r="EJ29" s="3">
        <v>74.471019999999996</v>
      </c>
      <c r="EK29" s="3">
        <v>1806.0050000000001</v>
      </c>
      <c r="EL29" s="4">
        <v>23.79992</v>
      </c>
      <c r="EM29" s="3">
        <v>89.958860000000001</v>
      </c>
      <c r="EN29" s="3">
        <v>2007.16</v>
      </c>
      <c r="EO29" s="4">
        <v>21.891780000000001</v>
      </c>
      <c r="EP29" s="3">
        <v>104.6326</v>
      </c>
      <c r="EQ29" s="3">
        <v>2306.0279999999998</v>
      </c>
      <c r="ER29" s="4">
        <v>21.623529999999999</v>
      </c>
      <c r="ES29" s="3">
        <v>120.7328</v>
      </c>
      <c r="ET29" s="3">
        <v>2663.82</v>
      </c>
      <c r="EU29" s="4">
        <v>21.63008</v>
      </c>
      <c r="EV29" s="3">
        <v>154.0369</v>
      </c>
      <c r="EW29" s="3">
        <v>3236.473</v>
      </c>
      <c r="EX29" s="4">
        <v>20.61786</v>
      </c>
      <c r="EY29" s="3">
        <v>172.11</v>
      </c>
      <c r="EZ29" s="3">
        <v>3696.9609999999998</v>
      </c>
      <c r="FA29" s="4">
        <v>21.06372</v>
      </c>
      <c r="FB29" s="3">
        <v>196.5805</v>
      </c>
      <c r="FC29" s="3">
        <v>4044.8710000000001</v>
      </c>
      <c r="FD29" s="4">
        <v>20.185140000000001</v>
      </c>
      <c r="FE29" s="3">
        <v>243.06309999999999</v>
      </c>
      <c r="FF29" s="3">
        <v>5065.8360000000002</v>
      </c>
      <c r="FG29" s="4">
        <v>20.441690000000001</v>
      </c>
      <c r="FH29" s="3">
        <v>295.54770000000002</v>
      </c>
      <c r="FI29" s="3">
        <v>6305.9549999999999</v>
      </c>
      <c r="FJ29" s="4">
        <v>20.917999999999999</v>
      </c>
      <c r="FK29" s="60">
        <v>701</v>
      </c>
      <c r="FL29" s="60">
        <v>11262.496722638769</v>
      </c>
      <c r="FM29" s="62">
        <v>16.066329133578844</v>
      </c>
      <c r="FN29" s="60">
        <v>825</v>
      </c>
      <c r="FO29" s="60">
        <v>12151.043095853785</v>
      </c>
      <c r="FP29" s="62">
        <v>14.728537085883376</v>
      </c>
      <c r="FQ29" s="60">
        <v>942</v>
      </c>
      <c r="FR29" s="60">
        <v>13502.166628028046</v>
      </c>
      <c r="FS29" s="62">
        <v>14.333510220836567</v>
      </c>
      <c r="FT29" s="60">
        <v>1066</v>
      </c>
      <c r="FU29" s="60">
        <v>15176.70695225911</v>
      </c>
      <c r="FV29" s="62">
        <v>14.237060930824681</v>
      </c>
      <c r="FW29" s="60">
        <v>1233</v>
      </c>
      <c r="FX29" s="60">
        <v>17310.662088841051</v>
      </c>
      <c r="FY29" s="62">
        <v>14.039466414307421</v>
      </c>
      <c r="FZ29" s="60">
        <v>1355</v>
      </c>
      <c r="GA29" s="60">
        <v>19870.608993672457</v>
      </c>
      <c r="GB29" s="62">
        <v>14.664656083891112</v>
      </c>
      <c r="GC29" s="60">
        <v>1650</v>
      </c>
      <c r="GD29" s="60">
        <v>22478.891662794238</v>
      </c>
      <c r="GE29" s="62">
        <v>13.623570704723781</v>
      </c>
      <c r="GF29" s="60">
        <v>1909</v>
      </c>
      <c r="GG29" s="60">
        <v>25129.519875859693</v>
      </c>
      <c r="GH29" s="62">
        <v>13.163708683006648</v>
      </c>
      <c r="GI29" s="60">
        <v>2189</v>
      </c>
      <c r="GJ29" s="60">
        <v>29202.679620258721</v>
      </c>
      <c r="GK29" s="62">
        <v>13.340648524558576</v>
      </c>
      <c r="GL29" s="60">
        <v>2391</v>
      </c>
      <c r="GM29" s="60">
        <v>34101.23784276146</v>
      </c>
      <c r="GN29" s="62">
        <v>14.262332849335618</v>
      </c>
      <c r="GO29" s="60">
        <v>2630</v>
      </c>
      <c r="GP29" s="60">
        <v>38561.676200299182</v>
      </c>
      <c r="GQ29" s="62">
        <v>14.662234296691704</v>
      </c>
      <c r="GR29" s="60">
        <v>2936</v>
      </c>
      <c r="GS29" s="60">
        <v>42931.986195297832</v>
      </c>
      <c r="GT29" s="62">
        <v>14.622611101940679</v>
      </c>
      <c r="GU29" s="60">
        <v>3451</v>
      </c>
      <c r="GV29" s="60">
        <v>47299.99184620037</v>
      </c>
      <c r="GW29" s="62">
        <v>13.706169761286692</v>
      </c>
      <c r="GX29" s="60">
        <v>3956</v>
      </c>
      <c r="GY29" s="60">
        <v>51890.543025755534</v>
      </c>
      <c r="GZ29" s="62">
        <v>13.116921897309286</v>
      </c>
      <c r="HA29" s="60">
        <v>4079</v>
      </c>
      <c r="HB29" s="60">
        <v>55552.015306392437</v>
      </c>
      <c r="HC29" s="62">
        <v>13.619028023141073</v>
      </c>
      <c r="HD29" s="60">
        <v>4466</v>
      </c>
      <c r="HE29" s="60">
        <v>58660.441698800569</v>
      </c>
      <c r="HF29" s="62">
        <v>13.134895140797262</v>
      </c>
      <c r="HG29" s="60">
        <v>4517</v>
      </c>
      <c r="HH29" s="60">
        <v>62993.301757615496</v>
      </c>
      <c r="HI29" s="62">
        <v>13.945827265356542</v>
      </c>
      <c r="HJ29" s="60">
        <v>4561</v>
      </c>
      <c r="HK29" s="60">
        <v>66591.458737689085</v>
      </c>
      <c r="HL29" s="62">
        <v>14.600188278379541</v>
      </c>
      <c r="HM29" s="60">
        <v>4437</v>
      </c>
      <c r="HN29" s="60">
        <v>70661.260518789568</v>
      </c>
      <c r="HO29" s="62">
        <v>15.925458760150905</v>
      </c>
      <c r="HP29" s="60">
        <v>4676</v>
      </c>
      <c r="HQ29" s="60">
        <v>77465.5908532131</v>
      </c>
      <c r="HR29" s="62">
        <v>16.566636196153357</v>
      </c>
      <c r="HS29" s="60">
        <v>4481</v>
      </c>
      <c r="HT29" s="60">
        <v>81670.918767451818</v>
      </c>
      <c r="HU29" s="62">
        <v>18.226047482136089</v>
      </c>
      <c r="HV29" s="60">
        <v>4697</v>
      </c>
      <c r="HW29" s="60">
        <v>83053.255665552177</v>
      </c>
      <c r="HX29" s="62">
        <v>17.682191966266164</v>
      </c>
      <c r="HY29" s="60">
        <v>4291</v>
      </c>
      <c r="HZ29" s="60">
        <v>83748.190955870596</v>
      </c>
      <c r="IA29" s="62">
        <v>19.517173375872897</v>
      </c>
      <c r="IB29" s="60">
        <v>4422</v>
      </c>
      <c r="IC29" s="60">
        <v>84599.859860066979</v>
      </c>
      <c r="ID29" s="62">
        <v>19.131582962475573</v>
      </c>
      <c r="IE29" s="60">
        <v>4189</v>
      </c>
      <c r="IF29" s="60">
        <v>85369.783192280738</v>
      </c>
      <c r="IG29" s="62">
        <v>20.379513772327702</v>
      </c>
      <c r="IH29" s="60">
        <v>4246</v>
      </c>
      <c r="II29" s="60">
        <v>87203.854543394496</v>
      </c>
      <c r="IJ29" s="62">
        <v>20.537883783182878</v>
      </c>
      <c r="IK29" s="60">
        <v>4193</v>
      </c>
      <c r="IL29" s="60">
        <v>90938.055704342405</v>
      </c>
      <c r="IM29" s="62">
        <v>21.688064799509277</v>
      </c>
      <c r="IN29" s="60">
        <v>4343</v>
      </c>
      <c r="IO29" s="60">
        <v>94743.16436737738</v>
      </c>
      <c r="IP29" s="62">
        <v>21.815142612797001</v>
      </c>
      <c r="IQ29" s="60">
        <v>4448</v>
      </c>
      <c r="IR29" s="60">
        <v>99772.506591024649</v>
      </c>
      <c r="IS29" s="62">
        <v>22.430869287550504</v>
      </c>
      <c r="IT29" s="60">
        <v>4599</v>
      </c>
      <c r="IU29" s="60">
        <v>109491.61493851872</v>
      </c>
      <c r="IV29" s="62">
        <v>23.807700573715746</v>
      </c>
      <c r="IW29" s="60">
        <v>4629</v>
      </c>
      <c r="IX29" s="60">
        <v>119978.98600416607</v>
      </c>
      <c r="IY29" s="62">
        <v>25.918985958990294</v>
      </c>
      <c r="IZ29" s="60">
        <v>4962</v>
      </c>
      <c r="JA29" s="60">
        <v>125722.44333010697</v>
      </c>
      <c r="JB29" s="62">
        <v>25.337050247905474</v>
      </c>
      <c r="JC29" s="60">
        <v>5226</v>
      </c>
      <c r="JD29" s="60">
        <v>131647.05434193043</v>
      </c>
      <c r="JE29" s="62">
        <v>25.190787283186076</v>
      </c>
      <c r="JF29" s="60">
        <v>5564</v>
      </c>
      <c r="JG29" s="60">
        <v>143618.14746681103</v>
      </c>
      <c r="JH29" s="62">
        <v>25.812032254998389</v>
      </c>
      <c r="JI29" s="60">
        <v>5977</v>
      </c>
      <c r="JJ29" s="60">
        <v>161417.38040611235</v>
      </c>
      <c r="JK29" s="62">
        <v>27.00642134952524</v>
      </c>
      <c r="JL29" s="60">
        <v>6111</v>
      </c>
      <c r="JM29" s="60">
        <v>182336.02834439953</v>
      </c>
      <c r="JN29" s="62">
        <v>29.837347135395113</v>
      </c>
      <c r="JO29" s="60">
        <v>5996</v>
      </c>
      <c r="JP29" s="60">
        <v>203281.34240740805</v>
      </c>
      <c r="JQ29" s="62">
        <v>33.90282561831355</v>
      </c>
      <c r="JR29" s="60">
        <v>6220</v>
      </c>
      <c r="JS29" s="60">
        <v>218818.67309599606</v>
      </c>
      <c r="JT29" s="62">
        <v>35.179850980063677</v>
      </c>
      <c r="JU29" s="60">
        <v>6003</v>
      </c>
      <c r="JV29" s="60">
        <v>216328.02085476124</v>
      </c>
      <c r="JW29" s="62">
        <v>36.036651816551931</v>
      </c>
      <c r="JX29" s="60">
        <v>5730</v>
      </c>
      <c r="JY29" s="60">
        <v>209367.08141437106</v>
      </c>
      <c r="JZ29" s="62">
        <v>36.538757663939101</v>
      </c>
      <c r="KA29" s="60">
        <v>4394</v>
      </c>
      <c r="KB29" s="60">
        <v>218413.67126522938</v>
      </c>
      <c r="KC29" s="62">
        <v>49.707253360316201</v>
      </c>
      <c r="KD29" s="60">
        <v>4757</v>
      </c>
      <c r="KE29" s="60">
        <v>227788.36990605472</v>
      </c>
      <c r="KF29" s="62">
        <v>47.884879105750414</v>
      </c>
      <c r="KG29" s="60">
        <v>5093</v>
      </c>
      <c r="KH29" s="60">
        <v>231186.62608205687</v>
      </c>
      <c r="KI29" s="62">
        <v>45.393015134902193</v>
      </c>
      <c r="KJ29" s="60">
        <v>5496</v>
      </c>
      <c r="KK29" s="60">
        <v>231953.17294096306</v>
      </c>
      <c r="KL29" s="62">
        <v>42.203997987802595</v>
      </c>
      <c r="KM29" s="60">
        <v>5618</v>
      </c>
      <c r="KN29" s="60">
        <v>231712.66409458074</v>
      </c>
      <c r="KO29" s="62">
        <v>41.24468923007845</v>
      </c>
    </row>
    <row r="30" spans="1:301" ht="15" customHeight="1">
      <c r="A30" s="166">
        <v>16</v>
      </c>
      <c r="B30" s="171">
        <v>78.913359999999997</v>
      </c>
      <c r="C30" s="3">
        <v>3322.366</v>
      </c>
      <c r="D30" s="4">
        <v>41.06767</v>
      </c>
      <c r="E30" s="3">
        <v>89.976550000000003</v>
      </c>
      <c r="F30" s="3">
        <v>3760.0549999999998</v>
      </c>
      <c r="G30" s="4">
        <v>40.653959999999998</v>
      </c>
      <c r="H30" s="3">
        <v>89.997889999999998</v>
      </c>
      <c r="I30" s="3">
        <v>3790.0479999999998</v>
      </c>
      <c r="J30" s="4">
        <v>41.036450000000002</v>
      </c>
      <c r="K30" s="3">
        <v>98.654240000000001</v>
      </c>
      <c r="L30" s="3">
        <v>4229.6909999999998</v>
      </c>
      <c r="M30" s="4">
        <v>41.814520000000002</v>
      </c>
      <c r="N30" s="3">
        <v>121.2812</v>
      </c>
      <c r="O30" s="3">
        <v>5313.5519999999997</v>
      </c>
      <c r="P30" s="4">
        <v>42.518160000000002</v>
      </c>
      <c r="Q30" s="3">
        <v>149.1823</v>
      </c>
      <c r="R30" s="3">
        <v>6468.0309999999999</v>
      </c>
      <c r="S30" s="4">
        <v>42.179079999999999</v>
      </c>
      <c r="T30" s="3">
        <v>171.4819</v>
      </c>
      <c r="U30" s="3">
        <v>7384.3919999999998</v>
      </c>
      <c r="V30" s="4">
        <v>41.926119999999997</v>
      </c>
      <c r="W30" s="3">
        <v>184.54089999999999</v>
      </c>
      <c r="X30" s="3">
        <v>7835.0659999999998</v>
      </c>
      <c r="Y30" s="4">
        <v>41.339649999999999</v>
      </c>
      <c r="Z30" s="3">
        <v>207.17429999999999</v>
      </c>
      <c r="AA30" s="3">
        <v>8694.7639999999992</v>
      </c>
      <c r="AB30" s="4">
        <v>40.839350000000003</v>
      </c>
      <c r="AC30" s="3">
        <v>212.3236</v>
      </c>
      <c r="AD30" s="3">
        <v>10630.02</v>
      </c>
      <c r="AE30" s="4">
        <v>48.655200000000001</v>
      </c>
      <c r="AF30" s="3">
        <v>211.68369999999999</v>
      </c>
      <c r="AG30" s="3">
        <v>11053.67</v>
      </c>
      <c r="AH30" s="4">
        <v>50.702590000000001</v>
      </c>
      <c r="AI30" s="3">
        <v>183.22710000000001</v>
      </c>
      <c r="AJ30" s="3">
        <v>11217.1</v>
      </c>
      <c r="AK30" s="4">
        <v>59.354410000000001</v>
      </c>
      <c r="AL30" s="3">
        <v>169.31190000000001</v>
      </c>
      <c r="AM30" s="3">
        <v>11050.14</v>
      </c>
      <c r="AN30" s="4">
        <v>63.237560000000002</v>
      </c>
      <c r="AO30" s="3">
        <v>179.4091</v>
      </c>
      <c r="AP30" s="3">
        <v>11541.85</v>
      </c>
      <c r="AQ30" s="4">
        <v>62.472850000000001</v>
      </c>
      <c r="AR30" s="3">
        <v>204.95160000000001</v>
      </c>
      <c r="AS30" s="3">
        <v>12089.03</v>
      </c>
      <c r="AT30" s="4">
        <v>57.227229999999999</v>
      </c>
      <c r="AU30" s="3">
        <v>203.5966</v>
      </c>
      <c r="AV30" s="3">
        <v>12817</v>
      </c>
      <c r="AW30" s="4">
        <v>61.138440000000003</v>
      </c>
      <c r="AX30" s="3">
        <v>204.96799999999999</v>
      </c>
      <c r="AY30" s="3">
        <v>13252.89</v>
      </c>
      <c r="AZ30" s="4">
        <v>62.711689999999997</v>
      </c>
      <c r="BA30" s="3">
        <v>194.15860000000001</v>
      </c>
      <c r="BB30" s="3">
        <v>13175.56</v>
      </c>
      <c r="BC30" s="4">
        <v>65.827839999999995</v>
      </c>
      <c r="BD30" s="3">
        <v>185.6063</v>
      </c>
      <c r="BE30" s="3">
        <v>13510.65</v>
      </c>
      <c r="BF30" s="4">
        <v>70.678600000000003</v>
      </c>
      <c r="BG30" s="3">
        <v>586.61429999999996</v>
      </c>
      <c r="BH30" s="3">
        <v>29334.65</v>
      </c>
      <c r="BI30" s="4">
        <v>48.772410000000001</v>
      </c>
      <c r="BJ30" s="3">
        <v>1160.6479999999999</v>
      </c>
      <c r="BK30" s="3">
        <v>37168.120000000003</v>
      </c>
      <c r="BL30" s="4">
        <v>31.2241</v>
      </c>
      <c r="BM30" s="3">
        <v>1245.28</v>
      </c>
      <c r="BN30" s="3">
        <v>43152.13</v>
      </c>
      <c r="BO30" s="4">
        <v>33.752369999999999</v>
      </c>
      <c r="BP30" s="3">
        <v>1446.6559999999999</v>
      </c>
      <c r="BQ30" s="3">
        <v>53947.02</v>
      </c>
      <c r="BR30" s="4">
        <v>36.287759999999999</v>
      </c>
      <c r="BS30" s="3">
        <v>1354.3030000000001</v>
      </c>
      <c r="BT30" s="3">
        <v>55748.57</v>
      </c>
      <c r="BU30" s="4">
        <v>40.055439999999997</v>
      </c>
      <c r="BV30" s="3">
        <v>1313.82</v>
      </c>
      <c r="BW30" s="3">
        <v>51991.95</v>
      </c>
      <c r="BX30" s="4">
        <v>38.56982</v>
      </c>
      <c r="BY30" s="3">
        <v>1281.3530000000001</v>
      </c>
      <c r="BZ30" s="3">
        <v>50199.94</v>
      </c>
      <c r="CA30" s="4">
        <v>38.210009999999997</v>
      </c>
      <c r="CB30" s="3">
        <v>1367.3589999999999</v>
      </c>
      <c r="CC30" s="3">
        <v>48608.67</v>
      </c>
      <c r="CD30" s="4">
        <v>34.673920000000003</v>
      </c>
      <c r="CE30" s="3">
        <v>1332.64</v>
      </c>
      <c r="CF30" s="3">
        <v>43576.31</v>
      </c>
      <c r="CG30" s="4">
        <v>31.876950000000001</v>
      </c>
      <c r="CH30" s="3">
        <v>1405.96</v>
      </c>
      <c r="CI30" s="3">
        <v>46269.7</v>
      </c>
      <c r="CJ30" s="4">
        <v>32.086440000000003</v>
      </c>
      <c r="CK30" s="3">
        <v>1850.577</v>
      </c>
      <c r="CL30" s="3">
        <v>59249.34</v>
      </c>
      <c r="CM30" s="4">
        <v>31.25713</v>
      </c>
      <c r="CN30" s="3">
        <v>2641.011</v>
      </c>
      <c r="CO30" s="3">
        <v>68832.800000000003</v>
      </c>
      <c r="CP30" s="4">
        <v>25.451409999999999</v>
      </c>
      <c r="CQ30" s="3">
        <v>2836.3069999999998</v>
      </c>
      <c r="CR30" s="3">
        <v>77589.7</v>
      </c>
      <c r="CS30" s="4">
        <v>26.704450000000001</v>
      </c>
      <c r="CT30" s="3">
        <v>2809.5949999999998</v>
      </c>
      <c r="CU30" s="3">
        <v>62620</v>
      </c>
      <c r="CV30" s="4">
        <v>21.83248</v>
      </c>
      <c r="CW30" s="3">
        <v>2819.9940000000001</v>
      </c>
      <c r="CX30" s="3">
        <v>78992.97</v>
      </c>
      <c r="CY30" s="4">
        <v>27.437470000000001</v>
      </c>
      <c r="CZ30" s="3">
        <v>2393.0880000000002</v>
      </c>
      <c r="DA30" s="3">
        <v>89549.98</v>
      </c>
      <c r="DB30" s="4">
        <v>36.623629999999999</v>
      </c>
      <c r="DC30" s="3">
        <v>2464.9639999999999</v>
      </c>
      <c r="DD30" s="3">
        <v>106158</v>
      </c>
      <c r="DE30" s="4">
        <v>42.120379999999997</v>
      </c>
      <c r="DF30" s="3">
        <v>3011.6329999999998</v>
      </c>
      <c r="DG30" s="3">
        <v>112143.1</v>
      </c>
      <c r="DH30" s="4">
        <v>36.423439999999999</v>
      </c>
      <c r="DI30" s="3">
        <v>6981.4160000000002</v>
      </c>
      <c r="DJ30" s="3">
        <v>145807.1</v>
      </c>
      <c r="DK30" s="4">
        <v>20.453610000000001</v>
      </c>
      <c r="DL30" s="3">
        <v>6488.2539999999999</v>
      </c>
      <c r="DM30" s="3">
        <v>198567.3</v>
      </c>
      <c r="DN30" s="4">
        <v>30.035409999999999</v>
      </c>
      <c r="DO30" s="3">
        <v>10922.89</v>
      </c>
      <c r="DP30" s="3">
        <v>301977.09999999998</v>
      </c>
      <c r="DQ30" s="4">
        <v>27.139659999999999</v>
      </c>
      <c r="DR30" s="3">
        <v>17459.61</v>
      </c>
      <c r="DS30" s="3">
        <v>485173.6</v>
      </c>
      <c r="DT30" s="4">
        <v>27.27262</v>
      </c>
      <c r="DU30" s="3">
        <v>34.259059999999998</v>
      </c>
      <c r="DV30" s="3">
        <v>851.71699999999998</v>
      </c>
      <c r="DW30" s="4">
        <v>24.37133</v>
      </c>
      <c r="DX30" s="3">
        <v>39.024410000000003</v>
      </c>
      <c r="DY30" s="3">
        <v>1011.251</v>
      </c>
      <c r="DZ30" s="4">
        <v>25.398900000000001</v>
      </c>
      <c r="EA30" s="3">
        <v>50.878</v>
      </c>
      <c r="EB30" s="3">
        <v>1316.6410000000001</v>
      </c>
      <c r="EC30" s="4">
        <v>25.326070000000001</v>
      </c>
      <c r="ED30" s="3">
        <v>63.485399999999998</v>
      </c>
      <c r="EE30" s="3">
        <v>1606.825</v>
      </c>
      <c r="EF30" s="4">
        <v>24.819939999999999</v>
      </c>
      <c r="EG30" s="3">
        <v>64.8322</v>
      </c>
      <c r="EH30" s="3">
        <v>1714.2860000000001</v>
      </c>
      <c r="EI30" s="4">
        <v>25.93019</v>
      </c>
      <c r="EJ30" s="3">
        <v>75.849530000000001</v>
      </c>
      <c r="EK30" s="3">
        <v>1826.6110000000001</v>
      </c>
      <c r="EL30" s="4">
        <v>23.633769999999998</v>
      </c>
      <c r="EM30" s="3">
        <v>91.703550000000007</v>
      </c>
      <c r="EN30" s="3">
        <v>2029.9739999999999</v>
      </c>
      <c r="EO30" s="4">
        <v>21.719149999999999</v>
      </c>
      <c r="EP30" s="3">
        <v>106.68680000000001</v>
      </c>
      <c r="EQ30" s="3">
        <v>2332.223</v>
      </c>
      <c r="ER30" s="4">
        <v>21.447849999999999</v>
      </c>
      <c r="ES30" s="3">
        <v>123.1092</v>
      </c>
      <c r="ET30" s="3">
        <v>2694.0810000000001</v>
      </c>
      <c r="EU30" s="4">
        <v>21.453289999999999</v>
      </c>
      <c r="EV30" s="3">
        <v>156.90799999999999</v>
      </c>
      <c r="EW30" s="3">
        <v>3273.1509999999998</v>
      </c>
      <c r="EX30" s="4">
        <v>20.46977</v>
      </c>
      <c r="EY30" s="3">
        <v>175.39660000000001</v>
      </c>
      <c r="EZ30" s="3">
        <v>3738.904</v>
      </c>
      <c r="FA30" s="4">
        <v>20.903300000000002</v>
      </c>
      <c r="FB30" s="3">
        <v>200.42959999999999</v>
      </c>
      <c r="FC30" s="3">
        <v>4090.6619999999998</v>
      </c>
      <c r="FD30" s="4">
        <v>20.02139</v>
      </c>
      <c r="FE30" s="3">
        <v>247.31970000000001</v>
      </c>
      <c r="FF30" s="3">
        <v>5123.2250000000004</v>
      </c>
      <c r="FG30" s="4">
        <v>20.317229999999999</v>
      </c>
      <c r="FH30" s="3">
        <v>301.9126</v>
      </c>
      <c r="FI30" s="3">
        <v>6377.47</v>
      </c>
      <c r="FJ30" s="4">
        <v>20.709009999999999</v>
      </c>
      <c r="FK30" s="60">
        <v>726</v>
      </c>
      <c r="FL30" s="60">
        <v>11380.595999294588</v>
      </c>
      <c r="FM30" s="62">
        <v>15.67575206514406</v>
      </c>
      <c r="FN30" s="60">
        <v>852</v>
      </c>
      <c r="FO30" s="60">
        <v>12285.698790093995</v>
      </c>
      <c r="FP30" s="62">
        <v>14.419834260673703</v>
      </c>
      <c r="FQ30" s="60">
        <v>970</v>
      </c>
      <c r="FR30" s="60">
        <v>13651.51403164039</v>
      </c>
      <c r="FS30" s="62">
        <v>14.073725805814835</v>
      </c>
      <c r="FT30" s="60">
        <v>1110</v>
      </c>
      <c r="FU30" s="60">
        <v>15344.39420977207</v>
      </c>
      <c r="FV30" s="62">
        <v>13.823778567362226</v>
      </c>
      <c r="FW30" s="60">
        <v>1292</v>
      </c>
      <c r="FX30" s="60">
        <v>17501.6704419696</v>
      </c>
      <c r="FY30" s="62">
        <v>13.54618455260805</v>
      </c>
      <c r="FZ30" s="60">
        <v>1388</v>
      </c>
      <c r="GA30" s="60">
        <v>20090.757090699943</v>
      </c>
      <c r="GB30" s="62">
        <v>14.474608854971141</v>
      </c>
      <c r="GC30" s="60">
        <v>1730</v>
      </c>
      <c r="GD30" s="60">
        <v>22726.317440509665</v>
      </c>
      <c r="GE30" s="62">
        <v>13.136599676595182</v>
      </c>
      <c r="GF30" s="60">
        <v>1964</v>
      </c>
      <c r="GG30" s="60">
        <v>25405.599389500399</v>
      </c>
      <c r="GH30" s="62">
        <v>12.935641237016497</v>
      </c>
      <c r="GI30" s="60">
        <v>2280</v>
      </c>
      <c r="GJ30" s="60">
        <v>29523.663273642342</v>
      </c>
      <c r="GK30" s="62">
        <v>12.94897512001857</v>
      </c>
      <c r="GL30" s="60">
        <v>2398</v>
      </c>
      <c r="GM30" s="60">
        <v>34492.652812771485</v>
      </c>
      <c r="GN30" s="62">
        <v>14.383925276385106</v>
      </c>
      <c r="GO30" s="60">
        <v>2776</v>
      </c>
      <c r="GP30" s="60">
        <v>38988.552979941283</v>
      </c>
      <c r="GQ30" s="62">
        <v>14.044867788163286</v>
      </c>
      <c r="GR30" s="60">
        <v>3100</v>
      </c>
      <c r="GS30" s="60">
        <v>43407.142829071367</v>
      </c>
      <c r="GT30" s="62">
        <v>14.002304138410118</v>
      </c>
      <c r="GU30" s="60">
        <v>3622</v>
      </c>
      <c r="GV30" s="60">
        <v>47820.941700472344</v>
      </c>
      <c r="GW30" s="62">
        <v>13.202910463962546</v>
      </c>
      <c r="GX30" s="60">
        <v>4117</v>
      </c>
      <c r="GY30" s="60">
        <v>52460.108901331754</v>
      </c>
      <c r="GZ30" s="62">
        <v>12.742314525463142</v>
      </c>
      <c r="HA30" s="60">
        <v>4127</v>
      </c>
      <c r="HB30" s="60">
        <v>56164.553019397412</v>
      </c>
      <c r="HC30" s="62">
        <v>13.6090508891198</v>
      </c>
      <c r="HD30" s="60">
        <v>4664</v>
      </c>
      <c r="HE30" s="60">
        <v>59304.354659882214</v>
      </c>
      <c r="HF30" s="62">
        <v>12.715341908208021</v>
      </c>
      <c r="HG30" s="60">
        <v>4744</v>
      </c>
      <c r="HH30" s="60">
        <v>63688.050266110098</v>
      </c>
      <c r="HI30" s="62">
        <v>13.424968437207019</v>
      </c>
      <c r="HJ30" s="60">
        <v>4810</v>
      </c>
      <c r="HK30" s="60">
        <v>67328.42610046851</v>
      </c>
      <c r="HL30" s="62">
        <v>13.997593783881188</v>
      </c>
      <c r="HM30" s="60">
        <v>4648</v>
      </c>
      <c r="HN30" s="60">
        <v>71446.885628919423</v>
      </c>
      <c r="HO30" s="62">
        <v>15.371533052693508</v>
      </c>
      <c r="HP30" s="60">
        <v>4999</v>
      </c>
      <c r="HQ30" s="60">
        <v>78330.234217206467</v>
      </c>
      <c r="HR30" s="62">
        <v>15.66918067957721</v>
      </c>
      <c r="HS30" s="60">
        <v>5058</v>
      </c>
      <c r="HT30" s="60">
        <v>82585.161191109059</v>
      </c>
      <c r="HU30" s="62">
        <v>16.327631710381386</v>
      </c>
      <c r="HV30" s="60">
        <v>4978</v>
      </c>
      <c r="HW30" s="60">
        <v>83982.9903848432</v>
      </c>
      <c r="HX30" s="62">
        <v>16.870829727770833</v>
      </c>
      <c r="HY30" s="60">
        <v>4531</v>
      </c>
      <c r="HZ30" s="60">
        <v>84693.607889493927</v>
      </c>
      <c r="IA30" s="62">
        <v>18.692034405096873</v>
      </c>
      <c r="IB30" s="60">
        <v>4634</v>
      </c>
      <c r="IC30" s="60">
        <v>85545.244674633737</v>
      </c>
      <c r="ID30" s="62">
        <v>18.460346282829896</v>
      </c>
      <c r="IE30" s="60">
        <v>4377</v>
      </c>
      <c r="IF30" s="60">
        <v>86336.443531897516</v>
      </c>
      <c r="IG30" s="62">
        <v>19.725027080625431</v>
      </c>
      <c r="IH30" s="60">
        <v>4304</v>
      </c>
      <c r="II30" s="60">
        <v>88191.126342009637</v>
      </c>
      <c r="IJ30" s="62">
        <v>20.490503332251311</v>
      </c>
      <c r="IK30" s="60">
        <v>4593</v>
      </c>
      <c r="IL30" s="60">
        <v>91968.785733744444</v>
      </c>
      <c r="IM30" s="62">
        <v>20.023685115119626</v>
      </c>
      <c r="IN30" s="60">
        <v>4419</v>
      </c>
      <c r="IO30" s="60">
        <v>95818.688373916681</v>
      </c>
      <c r="IP30" s="62">
        <v>21.683342017179605</v>
      </c>
      <c r="IQ30" s="60">
        <v>4521</v>
      </c>
      <c r="IR30" s="60">
        <v>100906.8483672459</v>
      </c>
      <c r="IS30" s="62">
        <v>22.319586013546981</v>
      </c>
      <c r="IT30" s="60">
        <v>4929</v>
      </c>
      <c r="IU30" s="60">
        <v>110738.38371382182</v>
      </c>
      <c r="IV30" s="62">
        <v>22.466703938693815</v>
      </c>
      <c r="IW30" s="60">
        <v>5047</v>
      </c>
      <c r="IX30" s="60">
        <v>121350.59207066501</v>
      </c>
      <c r="IY30" s="62">
        <v>24.044103838055282</v>
      </c>
      <c r="IZ30" s="60">
        <v>5444</v>
      </c>
      <c r="JA30" s="60">
        <v>127155.73030366855</v>
      </c>
      <c r="JB30" s="62">
        <v>23.357040834619497</v>
      </c>
      <c r="JC30" s="60">
        <v>5976</v>
      </c>
      <c r="JD30" s="60">
        <v>133147.00703751037</v>
      </c>
      <c r="JE30" s="62">
        <v>22.280288995567332</v>
      </c>
      <c r="JF30" s="60">
        <v>6067</v>
      </c>
      <c r="JG30" s="60">
        <v>145259.33379968509</v>
      </c>
      <c r="JH30" s="62">
        <v>23.9425307070521</v>
      </c>
      <c r="JI30" s="60">
        <v>6377</v>
      </c>
      <c r="JJ30" s="60">
        <v>163265.10868418068</v>
      </c>
      <c r="JK30" s="62">
        <v>25.60218107012399</v>
      </c>
      <c r="JL30" s="60">
        <v>6462</v>
      </c>
      <c r="JM30" s="60">
        <v>184432.67035068219</v>
      </c>
      <c r="JN30" s="62">
        <v>28.54111271288799</v>
      </c>
      <c r="JO30" s="60">
        <v>6533</v>
      </c>
      <c r="JP30" s="60">
        <v>205627.24052711742</v>
      </c>
      <c r="JQ30" s="62">
        <v>31.475163099206707</v>
      </c>
      <c r="JR30" s="60">
        <v>6571</v>
      </c>
      <c r="JS30" s="60">
        <v>221347.9308244898</v>
      </c>
      <c r="JT30" s="62">
        <v>33.685577663139519</v>
      </c>
      <c r="JU30" s="60">
        <v>6440</v>
      </c>
      <c r="JV30" s="60">
        <v>218828.4784988254</v>
      </c>
      <c r="JW30" s="62">
        <v>33.979577406649909</v>
      </c>
      <c r="JX30" s="60">
        <v>5861</v>
      </c>
      <c r="JY30" s="60">
        <v>211789.41294046724</v>
      </c>
      <c r="JZ30" s="62">
        <v>36.13537159878301</v>
      </c>
      <c r="KA30" s="60">
        <v>4950</v>
      </c>
      <c r="KB30" s="60">
        <v>220957.93578275005</v>
      </c>
      <c r="KC30" s="62">
        <v>44.637966824797992</v>
      </c>
      <c r="KD30" s="60">
        <v>5375</v>
      </c>
      <c r="KE30" s="60">
        <v>230439.52876459598</v>
      </c>
      <c r="KF30" s="62">
        <v>42.87247046783181</v>
      </c>
      <c r="KG30" s="60">
        <v>5662</v>
      </c>
      <c r="KH30" s="60">
        <v>233873.82704922746</v>
      </c>
      <c r="KI30" s="62">
        <v>41.305868429746994</v>
      </c>
      <c r="KJ30" s="60">
        <v>5894</v>
      </c>
      <c r="KK30" s="60">
        <v>234646.62971672704</v>
      </c>
      <c r="KL30" s="62">
        <v>39.811101071721588</v>
      </c>
      <c r="KM30" s="60">
        <v>6008</v>
      </c>
      <c r="KN30" s="60">
        <v>234401.83975774285</v>
      </c>
      <c r="KO30" s="62">
        <v>39.014953355150276</v>
      </c>
    </row>
    <row r="31" spans="1:301" ht="15" customHeight="1">
      <c r="A31" s="166">
        <v>17</v>
      </c>
      <c r="B31" s="171">
        <v>81.329319999999996</v>
      </c>
      <c r="C31" s="3">
        <v>3361.43</v>
      </c>
      <c r="D31" s="4">
        <v>40.315939999999998</v>
      </c>
      <c r="E31" s="3">
        <v>92.923209999999997</v>
      </c>
      <c r="F31" s="3">
        <v>3804.2559999999999</v>
      </c>
      <c r="G31" s="4">
        <v>39.827219999999997</v>
      </c>
      <c r="H31" s="3">
        <v>92.807320000000004</v>
      </c>
      <c r="I31" s="3">
        <v>3834.61</v>
      </c>
      <c r="J31" s="4">
        <v>40.261780000000002</v>
      </c>
      <c r="K31" s="3">
        <v>101.3789</v>
      </c>
      <c r="L31" s="3">
        <v>4279.4459999999999</v>
      </c>
      <c r="M31" s="4">
        <v>41.169089999999997</v>
      </c>
      <c r="N31" s="3">
        <v>124.22190000000001</v>
      </c>
      <c r="O31" s="3">
        <v>5376.0910000000003</v>
      </c>
      <c r="P31" s="4">
        <v>41.999859999999998</v>
      </c>
      <c r="Q31" s="3">
        <v>152.75069999999999</v>
      </c>
      <c r="R31" s="3">
        <v>6544.14</v>
      </c>
      <c r="S31" s="4">
        <v>41.678150000000002</v>
      </c>
      <c r="T31" s="3">
        <v>175.3827</v>
      </c>
      <c r="U31" s="3">
        <v>7471.2709999999997</v>
      </c>
      <c r="V31" s="4">
        <v>41.475610000000003</v>
      </c>
      <c r="W31" s="3">
        <v>188.6848</v>
      </c>
      <c r="X31" s="3">
        <v>7927.2160000000003</v>
      </c>
      <c r="Y31" s="4">
        <v>40.906979999999997</v>
      </c>
      <c r="Z31" s="3">
        <v>211.76730000000001</v>
      </c>
      <c r="AA31" s="3">
        <v>8796.9969999999994</v>
      </c>
      <c r="AB31" s="4">
        <v>40.42304</v>
      </c>
      <c r="AC31" s="3">
        <v>216.5881</v>
      </c>
      <c r="AD31" s="3">
        <v>10755.51</v>
      </c>
      <c r="AE31" s="4">
        <v>48.259950000000003</v>
      </c>
      <c r="AF31" s="3">
        <v>216.2123</v>
      </c>
      <c r="AG31" s="3">
        <v>11184.27</v>
      </c>
      <c r="AH31" s="4">
        <v>50.226770000000002</v>
      </c>
      <c r="AI31" s="3">
        <v>188.87280000000001</v>
      </c>
      <c r="AJ31" s="3">
        <v>11350</v>
      </c>
      <c r="AK31" s="4">
        <v>58.262079999999997</v>
      </c>
      <c r="AL31" s="3">
        <v>175.70259999999999</v>
      </c>
      <c r="AM31" s="3">
        <v>11181.19</v>
      </c>
      <c r="AN31" s="4">
        <v>61.659840000000003</v>
      </c>
      <c r="AO31" s="3">
        <v>186.04740000000001</v>
      </c>
      <c r="AP31" s="3">
        <v>11678.71</v>
      </c>
      <c r="AQ31" s="4">
        <v>60.957769999999996</v>
      </c>
      <c r="AR31" s="3">
        <v>212.4743</v>
      </c>
      <c r="AS31" s="3">
        <v>12232.16</v>
      </c>
      <c r="AT31" s="4">
        <v>55.854340000000001</v>
      </c>
      <c r="AU31" s="3">
        <v>212.08879999999999</v>
      </c>
      <c r="AV31" s="3">
        <v>12968.92</v>
      </c>
      <c r="AW31" s="4">
        <v>59.385719999999999</v>
      </c>
      <c r="AX31" s="3">
        <v>214.1679</v>
      </c>
      <c r="AY31" s="3">
        <v>13410.04</v>
      </c>
      <c r="AZ31" s="4">
        <v>60.729129999999998</v>
      </c>
      <c r="BA31" s="3">
        <v>202.69059999999999</v>
      </c>
      <c r="BB31" s="3">
        <v>13331.91</v>
      </c>
      <c r="BC31" s="4">
        <v>63.804830000000003</v>
      </c>
      <c r="BD31" s="3">
        <v>195.06700000000001</v>
      </c>
      <c r="BE31" s="3">
        <v>13671.14</v>
      </c>
      <c r="BF31" s="4">
        <v>68.049189999999996</v>
      </c>
      <c r="BG31" s="3">
        <v>613.52170000000001</v>
      </c>
      <c r="BH31" s="3">
        <v>29680.86</v>
      </c>
      <c r="BI31" s="4">
        <v>47.183439999999997</v>
      </c>
      <c r="BJ31" s="3">
        <v>1219.6949999999999</v>
      </c>
      <c r="BK31" s="3">
        <v>37601.589999999997</v>
      </c>
      <c r="BL31" s="4">
        <v>30.058720000000001</v>
      </c>
      <c r="BM31" s="3">
        <v>1311.7809999999999</v>
      </c>
      <c r="BN31" s="3">
        <v>43656.63</v>
      </c>
      <c r="BO31" s="4">
        <v>32.415599999999998</v>
      </c>
      <c r="BP31" s="3">
        <v>1528.962</v>
      </c>
      <c r="BQ31" s="3">
        <v>54579.06</v>
      </c>
      <c r="BR31" s="4">
        <v>34.736280000000001</v>
      </c>
      <c r="BS31" s="3">
        <v>1435.143</v>
      </c>
      <c r="BT31" s="3">
        <v>56403.44</v>
      </c>
      <c r="BU31" s="4">
        <v>38.24286</v>
      </c>
      <c r="BV31" s="3">
        <v>1382.191</v>
      </c>
      <c r="BW31" s="3">
        <v>52602.12</v>
      </c>
      <c r="BX31" s="4">
        <v>37.091900000000003</v>
      </c>
      <c r="BY31" s="3">
        <v>1347.4949999999999</v>
      </c>
      <c r="BZ31" s="3">
        <v>50788.93</v>
      </c>
      <c r="CA31" s="4">
        <v>36.760460000000002</v>
      </c>
      <c r="CB31" s="3">
        <v>1441.441</v>
      </c>
      <c r="CC31" s="3">
        <v>49177.39</v>
      </c>
      <c r="CD31" s="4">
        <v>33.276440000000001</v>
      </c>
      <c r="CE31" s="3">
        <v>1415.3620000000001</v>
      </c>
      <c r="CF31" s="3">
        <v>44084.78</v>
      </c>
      <c r="CG31" s="4">
        <v>30.363800000000001</v>
      </c>
      <c r="CH31" s="3">
        <v>1492.125</v>
      </c>
      <c r="CI31" s="3">
        <v>46809.71</v>
      </c>
      <c r="CJ31" s="4">
        <v>30.586120000000001</v>
      </c>
      <c r="CK31" s="3">
        <v>1963.518</v>
      </c>
      <c r="CL31" s="3">
        <v>59940.21</v>
      </c>
      <c r="CM31" s="4">
        <v>29.80245</v>
      </c>
      <c r="CN31" s="3">
        <v>2698.768</v>
      </c>
      <c r="CO31" s="3">
        <v>69629.95</v>
      </c>
      <c r="CP31" s="4">
        <v>25.194890000000001</v>
      </c>
      <c r="CQ31" s="3">
        <v>2897.6039999999998</v>
      </c>
      <c r="CR31" s="3">
        <v>78489.98</v>
      </c>
      <c r="CS31" s="4">
        <v>26.442540000000001</v>
      </c>
      <c r="CT31" s="3">
        <v>3070.71</v>
      </c>
      <c r="CU31" s="3">
        <v>63339.03</v>
      </c>
      <c r="CV31" s="4">
        <v>20.205110000000001</v>
      </c>
      <c r="CW31" s="3">
        <v>2880.15</v>
      </c>
      <c r="CX31" s="3">
        <v>79910.350000000006</v>
      </c>
      <c r="CY31" s="4">
        <v>27.17614</v>
      </c>
      <c r="CZ31" s="3">
        <v>2466.5929999999998</v>
      </c>
      <c r="DA31" s="3">
        <v>90599.63</v>
      </c>
      <c r="DB31" s="4">
        <v>35.948480000000004</v>
      </c>
      <c r="DC31" s="3">
        <v>2644.944</v>
      </c>
      <c r="DD31" s="3">
        <v>107406.3</v>
      </c>
      <c r="DE31" s="4">
        <v>39.715539999999997</v>
      </c>
      <c r="DF31" s="3">
        <v>3321.7310000000002</v>
      </c>
      <c r="DG31" s="3">
        <v>113456.1</v>
      </c>
      <c r="DH31" s="4">
        <v>33.409550000000003</v>
      </c>
      <c r="DI31" s="3">
        <v>7066.2219999999998</v>
      </c>
      <c r="DJ31" s="3">
        <v>147479.20000000001</v>
      </c>
      <c r="DK31" s="4">
        <v>20.439620000000001</v>
      </c>
      <c r="DL31" s="3">
        <v>6610.3230000000003</v>
      </c>
      <c r="DM31" s="3">
        <v>200880.7</v>
      </c>
      <c r="DN31" s="4">
        <v>29.824020000000001</v>
      </c>
      <c r="DO31" s="3">
        <v>11119.64</v>
      </c>
      <c r="DP31" s="3">
        <v>305482.59999999998</v>
      </c>
      <c r="DQ31" s="4">
        <v>26.968720000000001</v>
      </c>
      <c r="DR31" s="3">
        <v>17779.490000000002</v>
      </c>
      <c r="DS31" s="3">
        <v>490806.8</v>
      </c>
      <c r="DT31" s="4">
        <v>27.092680000000001</v>
      </c>
      <c r="DU31" s="3">
        <v>34.87041</v>
      </c>
      <c r="DV31" s="3">
        <v>861.56230000000005</v>
      </c>
      <c r="DW31" s="4">
        <v>24.220590000000001</v>
      </c>
      <c r="DX31" s="3">
        <v>39.761319999999998</v>
      </c>
      <c r="DY31" s="3">
        <v>1022.96</v>
      </c>
      <c r="DZ31" s="4">
        <v>25.21658</v>
      </c>
      <c r="EA31" s="3">
        <v>51.798659999999998</v>
      </c>
      <c r="EB31" s="3">
        <v>1331.885</v>
      </c>
      <c r="EC31" s="4">
        <v>25.163709999999998</v>
      </c>
      <c r="ED31" s="3">
        <v>64.712199999999996</v>
      </c>
      <c r="EE31" s="3">
        <v>1625.412</v>
      </c>
      <c r="EF31" s="4">
        <v>24.630839999999999</v>
      </c>
      <c r="EG31" s="3">
        <v>66.049869999999999</v>
      </c>
      <c r="EH31" s="3">
        <v>1734.1510000000001</v>
      </c>
      <c r="EI31" s="4">
        <v>25.746870000000001</v>
      </c>
      <c r="EJ31" s="3">
        <v>77.347980000000007</v>
      </c>
      <c r="EK31" s="3">
        <v>1847.6949999999999</v>
      </c>
      <c r="EL31" s="4">
        <v>23.443210000000001</v>
      </c>
      <c r="EM31" s="3">
        <v>93.577650000000006</v>
      </c>
      <c r="EN31" s="3">
        <v>2053.3150000000001</v>
      </c>
      <c r="EO31" s="4">
        <v>21.528690000000001</v>
      </c>
      <c r="EP31" s="3">
        <v>108.89790000000001</v>
      </c>
      <c r="EQ31" s="3">
        <v>2359.0239999999999</v>
      </c>
      <c r="ER31" s="4">
        <v>21.253589999999999</v>
      </c>
      <c r="ES31" s="3">
        <v>125.6664</v>
      </c>
      <c r="ET31" s="3">
        <v>2725.0410000000002</v>
      </c>
      <c r="EU31" s="4">
        <v>21.258030000000002</v>
      </c>
      <c r="EV31" s="3">
        <v>160.01859999999999</v>
      </c>
      <c r="EW31" s="3">
        <v>3310.6779999999999</v>
      </c>
      <c r="EX31" s="4">
        <v>20.301749999999998</v>
      </c>
      <c r="EY31" s="3">
        <v>178.94800000000001</v>
      </c>
      <c r="EZ31" s="3">
        <v>3781.817</v>
      </c>
      <c r="FA31" s="4">
        <v>20.723369999999999</v>
      </c>
      <c r="FB31" s="3">
        <v>204.57839999999999</v>
      </c>
      <c r="FC31" s="3">
        <v>4137.5069999999996</v>
      </c>
      <c r="FD31" s="4">
        <v>19.839770000000001</v>
      </c>
      <c r="FE31" s="3">
        <v>251.9521</v>
      </c>
      <c r="FF31" s="3">
        <v>5181.9430000000002</v>
      </c>
      <c r="FG31" s="4">
        <v>20.172029999999999</v>
      </c>
      <c r="FH31" s="3">
        <v>308.68270000000001</v>
      </c>
      <c r="FI31" s="3">
        <v>6450.6289999999999</v>
      </c>
      <c r="FJ31" s="4">
        <v>20.486930000000001</v>
      </c>
      <c r="FK31" s="60">
        <v>750</v>
      </c>
      <c r="FL31" s="60">
        <v>11516.44620021276</v>
      </c>
      <c r="FM31" s="62">
        <v>15.355261600283681</v>
      </c>
      <c r="FN31" s="60">
        <v>863</v>
      </c>
      <c r="FO31" s="60">
        <v>12423.382302169732</v>
      </c>
      <c r="FP31" s="62">
        <v>14.395576248168867</v>
      </c>
      <c r="FQ31" s="60">
        <v>982</v>
      </c>
      <c r="FR31" s="60">
        <v>13804.219769681134</v>
      </c>
      <c r="FS31" s="62">
        <v>14.057250274624373</v>
      </c>
      <c r="FT31" s="60">
        <v>1129</v>
      </c>
      <c r="FU31" s="60">
        <v>15515.760001008332</v>
      </c>
      <c r="FV31" s="62">
        <v>13.742922941548567</v>
      </c>
      <c r="FW31" s="60">
        <v>1317</v>
      </c>
      <c r="FX31" s="60">
        <v>17696.786159049567</v>
      </c>
      <c r="FY31" s="62">
        <v>13.437195261237333</v>
      </c>
      <c r="FZ31" s="60">
        <v>1405</v>
      </c>
      <c r="GA31" s="60">
        <v>20315.940205606003</v>
      </c>
      <c r="GB31" s="62">
        <v>14.459743918580784</v>
      </c>
      <c r="GC31" s="60">
        <v>1763</v>
      </c>
      <c r="GD31" s="60">
        <v>22979.043629083117</v>
      </c>
      <c r="GE31" s="62">
        <v>13.034057645537786</v>
      </c>
      <c r="GF31" s="60">
        <v>1987</v>
      </c>
      <c r="GG31" s="60">
        <v>25687.859155568076</v>
      </c>
      <c r="GH31" s="62">
        <v>12.927961326405676</v>
      </c>
      <c r="GI31" s="60">
        <v>2318</v>
      </c>
      <c r="GJ31" s="60">
        <v>29851.623202440045</v>
      </c>
      <c r="GK31" s="62">
        <v>12.878180846609165</v>
      </c>
      <c r="GL31" s="60">
        <v>2472</v>
      </c>
      <c r="GM31" s="60">
        <v>34879.155874673452</v>
      </c>
      <c r="GN31" s="62">
        <v>14.109690887812885</v>
      </c>
      <c r="GO31" s="60">
        <v>2905</v>
      </c>
      <c r="GP31" s="60">
        <v>39424.054080894297</v>
      </c>
      <c r="GQ31" s="62">
        <v>13.571102953836247</v>
      </c>
      <c r="GR31" s="60">
        <v>3246</v>
      </c>
      <c r="GS31" s="60">
        <v>43891.866564392898</v>
      </c>
      <c r="GT31" s="62">
        <v>13.521831966849321</v>
      </c>
      <c r="GU31" s="60">
        <v>3740</v>
      </c>
      <c r="GV31" s="60">
        <v>48352.698739671439</v>
      </c>
      <c r="GW31" s="62">
        <v>12.92852907477846</v>
      </c>
      <c r="GX31" s="60">
        <v>4182</v>
      </c>
      <c r="GY31" s="60">
        <v>53042.087274750811</v>
      </c>
      <c r="GZ31" s="62">
        <v>12.683425938486565</v>
      </c>
      <c r="HA31" s="60">
        <v>4236</v>
      </c>
      <c r="HB31" s="60">
        <v>56790.642248441152</v>
      </c>
      <c r="HC31" s="62">
        <v>13.406667197460139</v>
      </c>
      <c r="HD31" s="60">
        <v>4779</v>
      </c>
      <c r="HE31" s="60">
        <v>59961.900036605177</v>
      </c>
      <c r="HF31" s="62">
        <v>12.546955437665867</v>
      </c>
      <c r="HG31" s="60">
        <v>4929</v>
      </c>
      <c r="HH31" s="60">
        <v>64397.06721015925</v>
      </c>
      <c r="HI31" s="62">
        <v>13.064935526508267</v>
      </c>
      <c r="HJ31" s="60">
        <v>5052</v>
      </c>
      <c r="HK31" s="60">
        <v>68080.187784457667</v>
      </c>
      <c r="HL31" s="62">
        <v>13.475888318380377</v>
      </c>
      <c r="HM31" s="60">
        <v>5134</v>
      </c>
      <c r="HN31" s="60">
        <v>72250.307667162037</v>
      </c>
      <c r="HO31" s="62">
        <v>14.072907609497864</v>
      </c>
      <c r="HP31" s="60">
        <v>5346</v>
      </c>
      <c r="HQ31" s="60">
        <v>79211.668674016793</v>
      </c>
      <c r="HR31" s="62">
        <v>14.816997507298316</v>
      </c>
      <c r="HS31" s="60">
        <v>5458</v>
      </c>
      <c r="HT31" s="60">
        <v>83519.609222442552</v>
      </c>
      <c r="HU31" s="62">
        <v>15.302236940718679</v>
      </c>
      <c r="HV31" s="60">
        <v>5050</v>
      </c>
      <c r="HW31" s="60">
        <v>84932.730910151367</v>
      </c>
      <c r="HX31" s="62">
        <v>16.818362556465619</v>
      </c>
      <c r="HY31" s="60">
        <v>4921</v>
      </c>
      <c r="HZ31" s="60">
        <v>85648.386524896341</v>
      </c>
      <c r="IA31" s="62">
        <v>17.404671108493464</v>
      </c>
      <c r="IB31" s="60">
        <v>4805</v>
      </c>
      <c r="IC31" s="60">
        <v>86527.218561921647</v>
      </c>
      <c r="ID31" s="62">
        <v>18.007745798526877</v>
      </c>
      <c r="IE31" s="60">
        <v>4532</v>
      </c>
      <c r="IF31" s="60">
        <v>87322.337154132299</v>
      </c>
      <c r="IG31" s="62">
        <v>19.267947297910922</v>
      </c>
      <c r="IH31" s="60">
        <v>5107</v>
      </c>
      <c r="II31" s="60">
        <v>89194.984485677152</v>
      </c>
      <c r="IJ31" s="62">
        <v>17.4652407451884</v>
      </c>
      <c r="IK31" s="60">
        <v>4856</v>
      </c>
      <c r="IL31" s="60">
        <v>93017.462604986824</v>
      </c>
      <c r="IM31" s="62">
        <v>19.155161162476695</v>
      </c>
      <c r="IN31" s="60">
        <v>4588</v>
      </c>
      <c r="IO31" s="60">
        <v>96918.967974460073</v>
      </c>
      <c r="IP31" s="62">
        <v>21.124448119978219</v>
      </c>
      <c r="IQ31" s="60">
        <v>4727</v>
      </c>
      <c r="IR31" s="60">
        <v>102067.51800922322</v>
      </c>
      <c r="IS31" s="62">
        <v>21.592451451073241</v>
      </c>
      <c r="IT31" s="60">
        <v>5343</v>
      </c>
      <c r="IU31" s="60">
        <v>112011.5144184684</v>
      </c>
      <c r="IV31" s="62">
        <v>20.964161410905561</v>
      </c>
      <c r="IW31" s="60">
        <v>5318</v>
      </c>
      <c r="IX31" s="60">
        <v>122749.09851753635</v>
      </c>
      <c r="IY31" s="62">
        <v>23.081816193594648</v>
      </c>
      <c r="IZ31" s="60">
        <v>5764</v>
      </c>
      <c r="JA31" s="60">
        <v>128619.6593949066</v>
      </c>
      <c r="JB31" s="62">
        <v>22.314305932495941</v>
      </c>
      <c r="JC31" s="60">
        <v>6004</v>
      </c>
      <c r="JD31" s="60">
        <v>134679.08235138844</v>
      </c>
      <c r="JE31" s="62">
        <v>22.431559352329852</v>
      </c>
      <c r="JF31" s="60">
        <v>6338</v>
      </c>
      <c r="JG31" s="60">
        <v>146934.26810565908</v>
      </c>
      <c r="JH31" s="62">
        <v>23.183065336961043</v>
      </c>
      <c r="JI31" s="60">
        <v>6615</v>
      </c>
      <c r="JJ31" s="60">
        <v>165153.9407021619</v>
      </c>
      <c r="JK31" s="62">
        <v>24.966582116728933</v>
      </c>
      <c r="JL31" s="60">
        <v>6843</v>
      </c>
      <c r="JM31" s="60">
        <v>186574.75975352069</v>
      </c>
      <c r="JN31" s="62">
        <v>27.265053303159533</v>
      </c>
      <c r="JO31" s="60">
        <v>7154</v>
      </c>
      <c r="JP31" s="60">
        <v>208022.91490659863</v>
      </c>
      <c r="JQ31" s="62">
        <v>29.077846646155805</v>
      </c>
      <c r="JR31" s="60">
        <v>7039</v>
      </c>
      <c r="JS31" s="60">
        <v>223932.82772772232</v>
      </c>
      <c r="JT31" s="62">
        <v>31.813159216894775</v>
      </c>
      <c r="JU31" s="60">
        <v>7104</v>
      </c>
      <c r="JV31" s="60">
        <v>221382.16779796063</v>
      </c>
      <c r="JW31" s="62">
        <v>31.163030376965178</v>
      </c>
      <c r="JX31" s="60">
        <v>6265</v>
      </c>
      <c r="JY31" s="60">
        <v>214269.40867984167</v>
      </c>
      <c r="JZ31" s="62">
        <v>34.201022933733704</v>
      </c>
      <c r="KA31" s="60">
        <v>5103</v>
      </c>
      <c r="KB31" s="60">
        <v>223559.78067518218</v>
      </c>
      <c r="KC31" s="62">
        <v>43.80948082993968</v>
      </c>
      <c r="KD31" s="60">
        <v>5776</v>
      </c>
      <c r="KE31" s="60">
        <v>233148.6795417059</v>
      </c>
      <c r="KF31" s="62">
        <v>40.365076097940772</v>
      </c>
      <c r="KG31" s="60">
        <v>5982</v>
      </c>
      <c r="KH31" s="60">
        <v>236622.23684279594</v>
      </c>
      <c r="KI31" s="62">
        <v>39.555706593580062</v>
      </c>
      <c r="KJ31" s="60">
        <v>6213</v>
      </c>
      <c r="KK31" s="60">
        <v>237400.70554569081</v>
      </c>
      <c r="KL31" s="62">
        <v>38.210317969691104</v>
      </c>
      <c r="KM31" s="60">
        <v>6302</v>
      </c>
      <c r="KN31" s="60">
        <v>237151.70856187816</v>
      </c>
      <c r="KO31" s="62">
        <v>37.631181936191396</v>
      </c>
    </row>
    <row r="32" spans="1:301" ht="15" customHeight="1">
      <c r="A32" s="166">
        <v>18</v>
      </c>
      <c r="B32" s="171">
        <v>83.760769999999994</v>
      </c>
      <c r="C32" s="3">
        <v>3401.4160000000002</v>
      </c>
      <c r="D32" s="4">
        <v>39.610999999999997</v>
      </c>
      <c r="E32" s="3">
        <v>95.889610000000005</v>
      </c>
      <c r="F32" s="3">
        <v>3849.4969999999998</v>
      </c>
      <c r="G32" s="4">
        <v>39.053809999999999</v>
      </c>
      <c r="H32" s="3">
        <v>95.636340000000004</v>
      </c>
      <c r="I32" s="3">
        <v>3880.2249999999999</v>
      </c>
      <c r="J32" s="4">
        <v>39.535260000000001</v>
      </c>
      <c r="K32" s="3">
        <v>104.1288</v>
      </c>
      <c r="L32" s="3">
        <v>4330.3819999999996</v>
      </c>
      <c r="M32" s="4">
        <v>40.558639999999997</v>
      </c>
      <c r="N32" s="3">
        <v>127.28530000000001</v>
      </c>
      <c r="O32" s="3">
        <v>5440.12</v>
      </c>
      <c r="P32" s="4">
        <v>41.476869999999998</v>
      </c>
      <c r="Q32" s="3">
        <v>156.39660000000001</v>
      </c>
      <c r="R32" s="3">
        <v>6622.0609999999997</v>
      </c>
      <c r="S32" s="4">
        <v>41.190919999999998</v>
      </c>
      <c r="T32" s="3">
        <v>179.34979999999999</v>
      </c>
      <c r="U32" s="3">
        <v>7560.2209999999995</v>
      </c>
      <c r="V32" s="4">
        <v>41.040750000000003</v>
      </c>
      <c r="W32" s="3">
        <v>192.86500000000001</v>
      </c>
      <c r="X32" s="3">
        <v>8021.5630000000001</v>
      </c>
      <c r="Y32" s="4">
        <v>40.49633</v>
      </c>
      <c r="Z32" s="3">
        <v>216.3535</v>
      </c>
      <c r="AA32" s="3">
        <v>8901.6669999999995</v>
      </c>
      <c r="AB32" s="4">
        <v>40.036610000000003</v>
      </c>
      <c r="AC32" s="3">
        <v>221.42060000000001</v>
      </c>
      <c r="AD32" s="3">
        <v>10884</v>
      </c>
      <c r="AE32" s="4">
        <v>47.770310000000002</v>
      </c>
      <c r="AF32" s="3">
        <v>221.43279999999999</v>
      </c>
      <c r="AG32" s="3">
        <v>11318</v>
      </c>
      <c r="AH32" s="4">
        <v>49.62865</v>
      </c>
      <c r="AI32" s="3">
        <v>195.52629999999999</v>
      </c>
      <c r="AJ32" s="3">
        <v>11486.07</v>
      </c>
      <c r="AK32" s="4">
        <v>56.953870000000002</v>
      </c>
      <c r="AL32" s="3">
        <v>182.67500000000001</v>
      </c>
      <c r="AM32" s="3">
        <v>11315.36</v>
      </c>
      <c r="AN32" s="4">
        <v>60.017670000000003</v>
      </c>
      <c r="AO32" s="3">
        <v>193.80950000000001</v>
      </c>
      <c r="AP32" s="3">
        <v>11818.82</v>
      </c>
      <c r="AQ32" s="4">
        <v>59.21808</v>
      </c>
      <c r="AR32" s="3">
        <v>220.31569999999999</v>
      </c>
      <c r="AS32" s="3">
        <v>12378.7</v>
      </c>
      <c r="AT32" s="4">
        <v>54.511330000000001</v>
      </c>
      <c r="AU32" s="3">
        <v>220.83619999999999</v>
      </c>
      <c r="AV32" s="3">
        <v>13124.44</v>
      </c>
      <c r="AW32" s="4">
        <v>57.717010000000002</v>
      </c>
      <c r="AX32" s="3">
        <v>223.59110000000001</v>
      </c>
      <c r="AY32" s="3">
        <v>13570.91</v>
      </c>
      <c r="AZ32" s="4">
        <v>58.867150000000002</v>
      </c>
      <c r="BA32" s="3">
        <v>211.45169999999999</v>
      </c>
      <c r="BB32" s="3">
        <v>13491.96</v>
      </c>
      <c r="BC32" s="4">
        <v>61.895110000000003</v>
      </c>
      <c r="BD32" s="3">
        <v>204.8665</v>
      </c>
      <c r="BE32" s="3">
        <v>13835.42</v>
      </c>
      <c r="BF32" s="4">
        <v>65.572429999999997</v>
      </c>
      <c r="BG32" s="3">
        <v>642.28309999999999</v>
      </c>
      <c r="BH32" s="3">
        <v>30035.16</v>
      </c>
      <c r="BI32" s="4">
        <v>45.608289999999997</v>
      </c>
      <c r="BJ32" s="3">
        <v>1281.6890000000001</v>
      </c>
      <c r="BK32" s="3">
        <v>38044.89</v>
      </c>
      <c r="BL32" s="4">
        <v>28.941759999999999</v>
      </c>
      <c r="BM32" s="3">
        <v>1381.508</v>
      </c>
      <c r="BN32" s="3">
        <v>44172.61</v>
      </c>
      <c r="BO32" s="4">
        <v>31.142990000000001</v>
      </c>
      <c r="BP32" s="3">
        <v>1614.66</v>
      </c>
      <c r="BQ32" s="3">
        <v>55225.49</v>
      </c>
      <c r="BR32" s="4">
        <v>33.281930000000003</v>
      </c>
      <c r="BS32" s="3">
        <v>1518.97</v>
      </c>
      <c r="BT32" s="3">
        <v>57073.279999999999</v>
      </c>
      <c r="BU32" s="4">
        <v>36.561140000000002</v>
      </c>
      <c r="BV32" s="3">
        <v>1452.5239999999999</v>
      </c>
      <c r="BW32" s="3">
        <v>53226.33</v>
      </c>
      <c r="BX32" s="4">
        <v>35.714410000000001</v>
      </c>
      <c r="BY32" s="3">
        <v>1415.635</v>
      </c>
      <c r="BZ32" s="3">
        <v>51391.46</v>
      </c>
      <c r="CA32" s="4">
        <v>35.405859999999997</v>
      </c>
      <c r="CB32" s="3">
        <v>1517.819</v>
      </c>
      <c r="CC32" s="3">
        <v>49759.08</v>
      </c>
      <c r="CD32" s="4">
        <v>31.975439999999999</v>
      </c>
      <c r="CE32" s="3">
        <v>1500.4570000000001</v>
      </c>
      <c r="CF32" s="3">
        <v>44604.62</v>
      </c>
      <c r="CG32" s="4">
        <v>28.979220000000002</v>
      </c>
      <c r="CH32" s="3">
        <v>1580.36</v>
      </c>
      <c r="CI32" s="3">
        <v>47361.83</v>
      </c>
      <c r="CJ32" s="4">
        <v>29.21875</v>
      </c>
      <c r="CK32" s="3">
        <v>2077.39</v>
      </c>
      <c r="CL32" s="3">
        <v>60646.54</v>
      </c>
      <c r="CM32" s="4">
        <v>28.500499999999999</v>
      </c>
      <c r="CN32" s="3">
        <v>2757.7570000000001</v>
      </c>
      <c r="CO32" s="3">
        <v>70445.820000000007</v>
      </c>
      <c r="CP32" s="4">
        <v>24.944579999999998</v>
      </c>
      <c r="CQ32" s="3">
        <v>2959.482</v>
      </c>
      <c r="CR32" s="3">
        <v>79411.45</v>
      </c>
      <c r="CS32" s="4">
        <v>26.193339999999999</v>
      </c>
      <c r="CT32" s="3">
        <v>3323.7719999999999</v>
      </c>
      <c r="CU32" s="3">
        <v>64072.45</v>
      </c>
      <c r="CV32" s="4">
        <v>18.882670000000001</v>
      </c>
      <c r="CW32" s="3">
        <v>2943.3159999999998</v>
      </c>
      <c r="CX32" s="3">
        <v>80849.36</v>
      </c>
      <c r="CY32" s="4">
        <v>26.905159999999999</v>
      </c>
      <c r="CZ32" s="3">
        <v>2554.5140000000001</v>
      </c>
      <c r="DA32" s="3">
        <v>91673.91</v>
      </c>
      <c r="DB32" s="4">
        <v>35.122540000000001</v>
      </c>
      <c r="DC32" s="3">
        <v>2839.9050000000002</v>
      </c>
      <c r="DD32" s="3">
        <v>108682.7</v>
      </c>
      <c r="DE32" s="4">
        <v>37.428359999999998</v>
      </c>
      <c r="DF32" s="3">
        <v>3664.4290000000001</v>
      </c>
      <c r="DG32" s="3">
        <v>114797.2</v>
      </c>
      <c r="DH32" s="4">
        <v>30.642790000000002</v>
      </c>
      <c r="DI32" s="3">
        <v>7151.4470000000001</v>
      </c>
      <c r="DJ32" s="3">
        <v>149191</v>
      </c>
      <c r="DK32" s="4">
        <v>20.430209999999999</v>
      </c>
      <c r="DL32" s="3">
        <v>6745.9390000000003</v>
      </c>
      <c r="DM32" s="3">
        <v>203249.1</v>
      </c>
      <c r="DN32" s="4">
        <v>29.56878</v>
      </c>
      <c r="DO32" s="3">
        <v>11337.84</v>
      </c>
      <c r="DP32" s="3">
        <v>309071.09999999998</v>
      </c>
      <c r="DQ32" s="4">
        <v>26.760169999999999</v>
      </c>
      <c r="DR32" s="3">
        <v>18134.57</v>
      </c>
      <c r="DS32" s="3">
        <v>496573.3</v>
      </c>
      <c r="DT32" s="4">
        <v>26.87405</v>
      </c>
      <c r="DU32" s="3">
        <v>35.548850000000002</v>
      </c>
      <c r="DV32" s="3">
        <v>871.63980000000004</v>
      </c>
      <c r="DW32" s="4">
        <v>24.036010000000001</v>
      </c>
      <c r="DX32" s="3">
        <v>40.580480000000001</v>
      </c>
      <c r="DY32" s="3">
        <v>1034.9459999999999</v>
      </c>
      <c r="DZ32" s="4">
        <v>24.9968</v>
      </c>
      <c r="EA32" s="3">
        <v>52.821350000000002</v>
      </c>
      <c r="EB32" s="3">
        <v>1347.49</v>
      </c>
      <c r="EC32" s="4">
        <v>24.96536</v>
      </c>
      <c r="ED32" s="3">
        <v>66.077569999999994</v>
      </c>
      <c r="EE32" s="3">
        <v>1644.4369999999999</v>
      </c>
      <c r="EF32" s="4">
        <v>24.40399</v>
      </c>
      <c r="EG32" s="3">
        <v>67.403840000000002</v>
      </c>
      <c r="EH32" s="3">
        <v>1754.4860000000001</v>
      </c>
      <c r="EI32" s="4">
        <v>25.525289999999998</v>
      </c>
      <c r="EJ32" s="3">
        <v>79.017589999999998</v>
      </c>
      <c r="EK32" s="3">
        <v>1869.2750000000001</v>
      </c>
      <c r="EL32" s="4">
        <v>23.21565</v>
      </c>
      <c r="EM32" s="3">
        <v>95.650109999999998</v>
      </c>
      <c r="EN32" s="3">
        <v>2077.2020000000002</v>
      </c>
      <c r="EO32" s="4">
        <v>21.307020000000001</v>
      </c>
      <c r="EP32" s="3">
        <v>111.34910000000001</v>
      </c>
      <c r="EQ32" s="3">
        <v>2386.4499999999998</v>
      </c>
      <c r="ER32" s="4">
        <v>21.027149999999999</v>
      </c>
      <c r="ES32" s="3">
        <v>128.50059999999999</v>
      </c>
      <c r="ET32" s="3">
        <v>2756.7240000000002</v>
      </c>
      <c r="EU32" s="4">
        <v>21.030629999999999</v>
      </c>
      <c r="EV32" s="3">
        <v>163.47720000000001</v>
      </c>
      <c r="EW32" s="3">
        <v>3349.08</v>
      </c>
      <c r="EX32" s="4">
        <v>20.102519999999998</v>
      </c>
      <c r="EY32" s="3">
        <v>182.89259999999999</v>
      </c>
      <c r="EZ32" s="3">
        <v>3825.73</v>
      </c>
      <c r="FA32" s="4">
        <v>20.511620000000001</v>
      </c>
      <c r="FB32" s="3">
        <v>209.18270000000001</v>
      </c>
      <c r="FC32" s="3">
        <v>4185.442</v>
      </c>
      <c r="FD32" s="4">
        <v>19.62764</v>
      </c>
      <c r="FE32" s="3">
        <v>257.10500000000002</v>
      </c>
      <c r="FF32" s="3">
        <v>5242.0349999999999</v>
      </c>
      <c r="FG32" s="4">
        <v>19.996739999999999</v>
      </c>
      <c r="FH32" s="3">
        <v>316.14479999999998</v>
      </c>
      <c r="FI32" s="3">
        <v>6525.4859999999999</v>
      </c>
      <c r="FJ32" s="4">
        <v>20.23527</v>
      </c>
      <c r="FK32" s="60">
        <v>765</v>
      </c>
      <c r="FL32" s="60">
        <v>11644.304386297421</v>
      </c>
      <c r="FM32" s="62">
        <v>15.221312923264602</v>
      </c>
      <c r="FN32" s="60">
        <v>867</v>
      </c>
      <c r="FO32" s="60">
        <v>12564.325642459089</v>
      </c>
      <c r="FP32" s="62">
        <v>14.491725077807484</v>
      </c>
      <c r="FQ32" s="60">
        <v>987</v>
      </c>
      <c r="FR32" s="60">
        <v>13960.551519014349</v>
      </c>
      <c r="FS32" s="62">
        <v>14.144429097278975</v>
      </c>
      <c r="FT32" s="60">
        <v>1135</v>
      </c>
      <c r="FU32" s="60">
        <v>15691.159888350758</v>
      </c>
      <c r="FV32" s="62">
        <v>13.824810474317848</v>
      </c>
      <c r="FW32" s="60">
        <v>1325</v>
      </c>
      <c r="FX32" s="60">
        <v>17896.47901569301</v>
      </c>
      <c r="FY32" s="62">
        <v>13.506776615617365</v>
      </c>
      <c r="FZ32" s="60">
        <v>1454</v>
      </c>
      <c r="GA32" s="60">
        <v>20546.465110086894</v>
      </c>
      <c r="GB32" s="62">
        <v>14.130993885891948</v>
      </c>
      <c r="GC32" s="60">
        <v>1773</v>
      </c>
      <c r="GD32" s="60">
        <v>23237.705754212569</v>
      </c>
      <c r="GE32" s="62">
        <v>13.106433025500603</v>
      </c>
      <c r="GF32" s="60">
        <v>1995</v>
      </c>
      <c r="GG32" s="60">
        <v>25976.831070778906</v>
      </c>
      <c r="GH32" s="62">
        <v>13.020967955277648</v>
      </c>
      <c r="GI32" s="60">
        <v>2330</v>
      </c>
      <c r="GJ32" s="60">
        <v>30187.302767873254</v>
      </c>
      <c r="GK32" s="62">
        <v>12.955923934709551</v>
      </c>
      <c r="GL32" s="60">
        <v>2620</v>
      </c>
      <c r="GM32" s="60">
        <v>35273.52480333452</v>
      </c>
      <c r="GN32" s="62">
        <v>13.463177405852869</v>
      </c>
      <c r="GO32" s="60">
        <v>3011</v>
      </c>
      <c r="GP32" s="60">
        <v>39868.736498359212</v>
      </c>
      <c r="GQ32" s="62">
        <v>13.241028395336835</v>
      </c>
      <c r="GR32" s="60">
        <v>3362</v>
      </c>
      <c r="GS32" s="60">
        <v>44386.80336437912</v>
      </c>
      <c r="GT32" s="62">
        <v>13.202499513497656</v>
      </c>
      <c r="GU32" s="60">
        <v>3806</v>
      </c>
      <c r="GV32" s="60">
        <v>48896.305665426604</v>
      </c>
      <c r="GW32" s="62">
        <v>12.847163863748451</v>
      </c>
      <c r="GX32" s="60">
        <v>4201</v>
      </c>
      <c r="GY32" s="60">
        <v>53637.7990448852</v>
      </c>
      <c r="GZ32" s="62">
        <v>12.767864566742491</v>
      </c>
      <c r="HA32" s="60">
        <v>4471</v>
      </c>
      <c r="HB32" s="60">
        <v>57429.969822843581</v>
      </c>
      <c r="HC32" s="62">
        <v>12.844994368786308</v>
      </c>
      <c r="HD32" s="60">
        <v>4825</v>
      </c>
      <c r="HE32" s="60">
        <v>60634.524000237965</v>
      </c>
      <c r="HF32" s="62">
        <v>12.566740725437921</v>
      </c>
      <c r="HG32" s="60">
        <v>5077</v>
      </c>
      <c r="HH32" s="60">
        <v>65121.360989613451</v>
      </c>
      <c r="HI32" s="62">
        <v>12.826740395826954</v>
      </c>
      <c r="HJ32" s="60">
        <v>5291</v>
      </c>
      <c r="HK32" s="60">
        <v>68847.369613253089</v>
      </c>
      <c r="HL32" s="62">
        <v>13.012165869070703</v>
      </c>
      <c r="HM32" s="60">
        <v>5659</v>
      </c>
      <c r="HN32" s="60">
        <v>73064.985637922</v>
      </c>
      <c r="HO32" s="62">
        <v>12.911289209740589</v>
      </c>
      <c r="HP32" s="60">
        <v>5712</v>
      </c>
      <c r="HQ32" s="60">
        <v>80110.260699766644</v>
      </c>
      <c r="HR32" s="62">
        <v>14.024905584693039</v>
      </c>
      <c r="HS32" s="60">
        <v>5941</v>
      </c>
      <c r="HT32" s="60">
        <v>84469.583800211316</v>
      </c>
      <c r="HU32" s="62">
        <v>14.218075037907981</v>
      </c>
      <c r="HV32" s="60">
        <v>5801</v>
      </c>
      <c r="HW32" s="60">
        <v>85906.642557423256</v>
      </c>
      <c r="HX32" s="62">
        <v>14.808936831136572</v>
      </c>
      <c r="HY32" s="60">
        <v>5386</v>
      </c>
      <c r="HZ32" s="60">
        <v>86639.051519128698</v>
      </c>
      <c r="IA32" s="62">
        <v>16.085973174736111</v>
      </c>
      <c r="IB32" s="60">
        <v>5158</v>
      </c>
      <c r="IC32" s="60">
        <v>87522.24042875327</v>
      </c>
      <c r="ID32" s="62">
        <v>16.968251343302303</v>
      </c>
      <c r="IE32" s="60">
        <v>5098</v>
      </c>
      <c r="IF32" s="60">
        <v>88328.189236932289</v>
      </c>
      <c r="IG32" s="62">
        <v>17.326047319916103</v>
      </c>
      <c r="IH32" s="60">
        <v>5325</v>
      </c>
      <c r="II32" s="60">
        <v>90216.376711297286</v>
      </c>
      <c r="IJ32" s="62">
        <v>16.942042574891509</v>
      </c>
      <c r="IK32" s="60">
        <v>5323</v>
      </c>
      <c r="IL32" s="60">
        <v>94093.223066578357</v>
      </c>
      <c r="IM32" s="62">
        <v>17.676727985455262</v>
      </c>
      <c r="IN32" s="60">
        <v>5422</v>
      </c>
      <c r="IO32" s="60">
        <v>98039.026732814455</v>
      </c>
      <c r="IP32" s="62">
        <v>18.081709098637855</v>
      </c>
      <c r="IQ32" s="60">
        <v>5276</v>
      </c>
      <c r="IR32" s="60">
        <v>103250.4192152719</v>
      </c>
      <c r="IS32" s="62">
        <v>19.569829267488988</v>
      </c>
      <c r="IT32" s="60">
        <v>5684</v>
      </c>
      <c r="IU32" s="60">
        <v>113309.69543812049</v>
      </c>
      <c r="IV32" s="62">
        <v>19.934851414166165</v>
      </c>
      <c r="IW32" s="60">
        <v>5819</v>
      </c>
      <c r="IX32" s="60">
        <v>124176.76213272836</v>
      </c>
      <c r="IY32" s="62">
        <v>21.339880070927713</v>
      </c>
      <c r="IZ32" s="60">
        <v>5897</v>
      </c>
      <c r="JA32" s="60">
        <v>130116.61260558129</v>
      </c>
      <c r="JB32" s="62">
        <v>22.064882585311395</v>
      </c>
      <c r="JC32" s="60">
        <v>6141</v>
      </c>
      <c r="JD32" s="60">
        <v>136247.19308342115</v>
      </c>
      <c r="JE32" s="62">
        <v>22.186483159651711</v>
      </c>
      <c r="JF32" s="60">
        <v>6470</v>
      </c>
      <c r="JG32" s="60">
        <v>148648.15650181274</v>
      </c>
      <c r="JH32" s="62">
        <v>22.974985548966423</v>
      </c>
      <c r="JI32" s="60">
        <v>6959</v>
      </c>
      <c r="JJ32" s="60">
        <v>167085.50490067742</v>
      </c>
      <c r="JK32" s="62">
        <v>24.009987771328845</v>
      </c>
      <c r="JL32" s="60">
        <v>7835</v>
      </c>
      <c r="JM32" s="60">
        <v>188761.97159510787</v>
      </c>
      <c r="JN32" s="62">
        <v>24.092146980868904</v>
      </c>
      <c r="JO32" s="60">
        <v>7679</v>
      </c>
      <c r="JP32" s="60">
        <v>210468.45098907023</v>
      </c>
      <c r="JQ32" s="62">
        <v>27.408315013552578</v>
      </c>
      <c r="JR32" s="60">
        <v>8212</v>
      </c>
      <c r="JS32" s="60">
        <v>226569.2157222059</v>
      </c>
      <c r="JT32" s="62">
        <v>27.590016527302229</v>
      </c>
      <c r="JU32" s="60">
        <v>7607</v>
      </c>
      <c r="JV32" s="60">
        <v>223993.91037901037</v>
      </c>
      <c r="JW32" s="62">
        <v>29.445761848167525</v>
      </c>
      <c r="JX32" s="60">
        <v>6954</v>
      </c>
      <c r="JY32" s="60">
        <v>216800.57146564298</v>
      </c>
      <c r="JZ32" s="62">
        <v>31.17638358723655</v>
      </c>
      <c r="KA32" s="60">
        <v>5670</v>
      </c>
      <c r="KB32" s="60">
        <v>226219.43470476041</v>
      </c>
      <c r="KC32" s="62">
        <v>39.897607531703777</v>
      </c>
      <c r="KD32" s="60">
        <v>5925</v>
      </c>
      <c r="KE32" s="60">
        <v>235921.1539059621</v>
      </c>
      <c r="KF32" s="62">
        <v>39.817916271048453</v>
      </c>
      <c r="KG32" s="60">
        <v>6184</v>
      </c>
      <c r="KH32" s="60">
        <v>239433.56805321088</v>
      </c>
      <c r="KI32" s="62">
        <v>38.718235454917675</v>
      </c>
      <c r="KJ32" s="60">
        <v>6486</v>
      </c>
      <c r="KK32" s="60">
        <v>240218.36574380935</v>
      </c>
      <c r="KL32" s="62">
        <v>37.036442452021177</v>
      </c>
      <c r="KM32" s="60">
        <v>6538</v>
      </c>
      <c r="KN32" s="60">
        <v>239965.50753684674</v>
      </c>
      <c r="KO32" s="62">
        <v>36.703197849012959</v>
      </c>
    </row>
    <row r="33" spans="1:301" ht="15" customHeight="1">
      <c r="A33" s="166">
        <v>19</v>
      </c>
      <c r="B33" s="171">
        <v>86.21875</v>
      </c>
      <c r="C33" s="3">
        <v>3442.3589999999999</v>
      </c>
      <c r="D33" s="4">
        <v>38.944659999999999</v>
      </c>
      <c r="E33" s="3">
        <v>98.883660000000006</v>
      </c>
      <c r="F33" s="3">
        <v>3895.82</v>
      </c>
      <c r="G33" s="4">
        <v>38.326700000000002</v>
      </c>
      <c r="H33" s="3">
        <v>98.494780000000006</v>
      </c>
      <c r="I33" s="3">
        <v>3926.93</v>
      </c>
      <c r="J33" s="4">
        <v>38.84966</v>
      </c>
      <c r="K33" s="3">
        <v>106.9135</v>
      </c>
      <c r="L33" s="3">
        <v>4382.5410000000002</v>
      </c>
      <c r="M33" s="4">
        <v>39.977730000000001</v>
      </c>
      <c r="N33" s="3">
        <v>130.4735</v>
      </c>
      <c r="O33" s="3">
        <v>5505.6909999999998</v>
      </c>
      <c r="P33" s="4">
        <v>40.950699999999998</v>
      </c>
      <c r="Q33" s="3">
        <v>160.13</v>
      </c>
      <c r="R33" s="3">
        <v>6701.8609999999999</v>
      </c>
      <c r="S33" s="4">
        <v>40.715020000000003</v>
      </c>
      <c r="T33" s="3">
        <v>183.39519999999999</v>
      </c>
      <c r="U33" s="3">
        <v>7651.3180000000002</v>
      </c>
      <c r="V33" s="4">
        <v>40.618749999999999</v>
      </c>
      <c r="W33" s="3">
        <v>197.09100000000001</v>
      </c>
      <c r="X33" s="3">
        <v>8118.1880000000001</v>
      </c>
      <c r="Y33" s="4">
        <v>40.105029999999999</v>
      </c>
      <c r="Z33" s="3">
        <v>220.9435</v>
      </c>
      <c r="AA33" s="3">
        <v>9008.8649999999998</v>
      </c>
      <c r="AB33" s="4">
        <v>39.676670000000001</v>
      </c>
      <c r="AC33" s="3">
        <v>226.96449999999999</v>
      </c>
      <c r="AD33" s="3">
        <v>11015.6</v>
      </c>
      <c r="AE33" s="4">
        <v>47.166600000000003</v>
      </c>
      <c r="AF33" s="3">
        <v>227.15639999999999</v>
      </c>
      <c r="AG33" s="3">
        <v>11454.96</v>
      </c>
      <c r="AH33" s="4">
        <v>48.963250000000002</v>
      </c>
      <c r="AI33" s="3">
        <v>202.41659999999999</v>
      </c>
      <c r="AJ33" s="3">
        <v>11625.42</v>
      </c>
      <c r="AK33" s="4">
        <v>55.682200000000002</v>
      </c>
      <c r="AL33" s="3">
        <v>189.779</v>
      </c>
      <c r="AM33" s="3">
        <v>11452.76</v>
      </c>
      <c r="AN33" s="4">
        <v>58.472160000000002</v>
      </c>
      <c r="AO33" s="3">
        <v>201.79169999999999</v>
      </c>
      <c r="AP33" s="3">
        <v>11962.29</v>
      </c>
      <c r="AQ33" s="4">
        <v>57.565669999999997</v>
      </c>
      <c r="AR33" s="3">
        <v>228.26830000000001</v>
      </c>
      <c r="AS33" s="3">
        <v>12528.75</v>
      </c>
      <c r="AT33" s="4">
        <v>53.249600000000001</v>
      </c>
      <c r="AU33" s="3">
        <v>229.76</v>
      </c>
      <c r="AV33" s="3">
        <v>13283.68</v>
      </c>
      <c r="AW33" s="4">
        <v>56.148069999999997</v>
      </c>
      <c r="AX33" s="3">
        <v>233.23310000000001</v>
      </c>
      <c r="AY33" s="3">
        <v>13735.63</v>
      </c>
      <c r="AZ33" s="4">
        <v>57.118180000000002</v>
      </c>
      <c r="BA33" s="3">
        <v>220.41079999999999</v>
      </c>
      <c r="BB33" s="3">
        <v>13655.87</v>
      </c>
      <c r="BC33" s="4">
        <v>60.100239999999999</v>
      </c>
      <c r="BD33" s="3">
        <v>215.0052</v>
      </c>
      <c r="BE33" s="3">
        <v>14003.63</v>
      </c>
      <c r="BF33" s="4">
        <v>63.239640000000001</v>
      </c>
      <c r="BG33" s="3">
        <v>673.78160000000003</v>
      </c>
      <c r="BH33" s="3">
        <v>30397.85</v>
      </c>
      <c r="BI33" s="4">
        <v>44.00085</v>
      </c>
      <c r="BJ33" s="3">
        <v>1346.443</v>
      </c>
      <c r="BK33" s="3">
        <v>38498.370000000003</v>
      </c>
      <c r="BL33" s="4">
        <v>27.877939999999999</v>
      </c>
      <c r="BM33" s="3">
        <v>1454.1469999999999</v>
      </c>
      <c r="BN33" s="3">
        <v>44700.45</v>
      </c>
      <c r="BO33" s="4">
        <v>29.940539999999999</v>
      </c>
      <c r="BP33" s="3">
        <v>1702.999</v>
      </c>
      <c r="BQ33" s="3">
        <v>55886.81</v>
      </c>
      <c r="BR33" s="4">
        <v>31.933060000000001</v>
      </c>
      <c r="BS33" s="3">
        <v>1604.7940000000001</v>
      </c>
      <c r="BT33" s="3">
        <v>57758.6</v>
      </c>
      <c r="BU33" s="4">
        <v>35.021099999999997</v>
      </c>
      <c r="BV33" s="3">
        <v>1524.134</v>
      </c>
      <c r="BW33" s="3">
        <v>53865.06</v>
      </c>
      <c r="BX33" s="4">
        <v>34.444540000000003</v>
      </c>
      <c r="BY33" s="3">
        <v>1485.1610000000001</v>
      </c>
      <c r="BZ33" s="3">
        <v>52008.01</v>
      </c>
      <c r="CA33" s="4">
        <v>34.152970000000003</v>
      </c>
      <c r="CB33" s="3">
        <v>1595.6949999999999</v>
      </c>
      <c r="CC33" s="3">
        <v>50354.17</v>
      </c>
      <c r="CD33" s="4">
        <v>30.778369999999999</v>
      </c>
      <c r="CE33" s="3">
        <v>1586.5250000000001</v>
      </c>
      <c r="CF33" s="3">
        <v>45136.23</v>
      </c>
      <c r="CG33" s="4">
        <v>27.733460000000001</v>
      </c>
      <c r="CH33" s="3">
        <v>1669.1</v>
      </c>
      <c r="CI33" s="3">
        <v>47926.48</v>
      </c>
      <c r="CJ33" s="4">
        <v>27.994820000000001</v>
      </c>
      <c r="CK33" s="3">
        <v>2189.527</v>
      </c>
      <c r="CL33" s="3">
        <v>61368.92</v>
      </c>
      <c r="CM33" s="4">
        <v>27.362639999999999</v>
      </c>
      <c r="CN33" s="3">
        <v>2819.7919999999999</v>
      </c>
      <c r="CO33" s="3">
        <v>71281.100000000006</v>
      </c>
      <c r="CP33" s="4">
        <v>24.68478</v>
      </c>
      <c r="CQ33" s="3">
        <v>3023.6010000000001</v>
      </c>
      <c r="CR33" s="3">
        <v>80354.91</v>
      </c>
      <c r="CS33" s="4">
        <v>25.94218</v>
      </c>
      <c r="CT33" s="3">
        <v>3560.8159999999998</v>
      </c>
      <c r="CU33" s="3">
        <v>64820.95</v>
      </c>
      <c r="CV33" s="4">
        <v>17.831299999999999</v>
      </c>
      <c r="CW33" s="3">
        <v>3011.7</v>
      </c>
      <c r="CX33" s="3">
        <v>81810.759999999995</v>
      </c>
      <c r="CY33" s="4">
        <v>26.606660000000002</v>
      </c>
      <c r="CZ33" s="3">
        <v>2655.799</v>
      </c>
      <c r="DA33" s="3">
        <v>92773.53</v>
      </c>
      <c r="DB33" s="4">
        <v>34.188029999999998</v>
      </c>
      <c r="DC33" s="3">
        <v>3050.6930000000002</v>
      </c>
      <c r="DD33" s="3">
        <v>109988.1</v>
      </c>
      <c r="DE33" s="4">
        <v>35.260480000000001</v>
      </c>
      <c r="DF33" s="3">
        <v>4039.0079999999998</v>
      </c>
      <c r="DG33" s="3">
        <v>116166.9</v>
      </c>
      <c r="DH33" s="4">
        <v>28.13242</v>
      </c>
      <c r="DI33" s="3">
        <v>7240.6109999999999</v>
      </c>
      <c r="DJ33" s="3">
        <v>150944</v>
      </c>
      <c r="DK33" s="4">
        <v>20.415479999999999</v>
      </c>
      <c r="DL33" s="3">
        <v>6899.3289999999997</v>
      </c>
      <c r="DM33" s="3">
        <v>205674.1</v>
      </c>
      <c r="DN33" s="4">
        <v>29.256119999999999</v>
      </c>
      <c r="DO33" s="3">
        <v>11583.71</v>
      </c>
      <c r="DP33" s="3">
        <v>312745.3</v>
      </c>
      <c r="DQ33" s="4">
        <v>26.503319999999999</v>
      </c>
      <c r="DR33" s="3">
        <v>18535.36</v>
      </c>
      <c r="DS33" s="3">
        <v>502477.5</v>
      </c>
      <c r="DT33" s="4">
        <v>26.605350000000001</v>
      </c>
      <c r="DU33" s="3">
        <v>36.313389999999998</v>
      </c>
      <c r="DV33" s="3">
        <v>881.95730000000003</v>
      </c>
      <c r="DW33" s="4">
        <v>23.808240000000001</v>
      </c>
      <c r="DX33" s="3">
        <v>41.507899999999999</v>
      </c>
      <c r="DY33" s="3">
        <v>1047.2159999999999</v>
      </c>
      <c r="DZ33" s="4">
        <v>24.727789999999999</v>
      </c>
      <c r="EA33" s="3">
        <v>53.975560000000002</v>
      </c>
      <c r="EB33" s="3">
        <v>1363.4670000000001</v>
      </c>
      <c r="EC33" s="4">
        <v>24.72092</v>
      </c>
      <c r="ED33" s="3">
        <v>67.626980000000003</v>
      </c>
      <c r="EE33" s="3">
        <v>1663.913</v>
      </c>
      <c r="EF33" s="4">
        <v>24.127050000000001</v>
      </c>
      <c r="EG33" s="3">
        <v>68.936490000000006</v>
      </c>
      <c r="EH33" s="3">
        <v>1775.3050000000001</v>
      </c>
      <c r="EI33" s="4">
        <v>25.253710000000002</v>
      </c>
      <c r="EJ33" s="3">
        <v>80.916560000000004</v>
      </c>
      <c r="EK33" s="3">
        <v>1891.365</v>
      </c>
      <c r="EL33" s="4">
        <v>22.938510000000001</v>
      </c>
      <c r="EM33" s="3">
        <v>97.999380000000002</v>
      </c>
      <c r="EN33" s="3">
        <v>2101.652</v>
      </c>
      <c r="EO33" s="4">
        <v>21.040790000000001</v>
      </c>
      <c r="EP33" s="3">
        <v>114.1352</v>
      </c>
      <c r="EQ33" s="3">
        <v>2414.5210000000002</v>
      </c>
      <c r="ER33" s="4">
        <v>20.754940000000001</v>
      </c>
      <c r="ES33" s="3">
        <v>131.72200000000001</v>
      </c>
      <c r="ET33" s="3">
        <v>2789.152</v>
      </c>
      <c r="EU33" s="4">
        <v>20.757400000000001</v>
      </c>
      <c r="EV33" s="3">
        <v>167.40700000000001</v>
      </c>
      <c r="EW33" s="3">
        <v>3388.3850000000002</v>
      </c>
      <c r="EX33" s="4">
        <v>19.860779999999998</v>
      </c>
      <c r="EY33" s="3">
        <v>187.3766</v>
      </c>
      <c r="EZ33" s="3">
        <v>3870.6770000000001</v>
      </c>
      <c r="FA33" s="4">
        <v>20.255739999999999</v>
      </c>
      <c r="FB33" s="3">
        <v>214.42080000000001</v>
      </c>
      <c r="FC33" s="3">
        <v>4234.5</v>
      </c>
      <c r="FD33" s="4">
        <v>19.37236</v>
      </c>
      <c r="FE33" s="3">
        <v>262.9418</v>
      </c>
      <c r="FF33" s="3">
        <v>5303.5420000000004</v>
      </c>
      <c r="FG33" s="4">
        <v>19.782039999999999</v>
      </c>
      <c r="FH33" s="3">
        <v>324.62920000000003</v>
      </c>
      <c r="FI33" s="3">
        <v>6602.0940000000001</v>
      </c>
      <c r="FJ33" s="4">
        <v>19.93751</v>
      </c>
      <c r="FK33" s="60">
        <v>795</v>
      </c>
      <c r="FL33" s="60">
        <v>11781.812035661636</v>
      </c>
      <c r="FM33" s="62">
        <v>14.819889353033505</v>
      </c>
      <c r="FN33" s="60">
        <v>871</v>
      </c>
      <c r="FO33" s="60">
        <v>12708.712509120416</v>
      </c>
      <c r="FP33" s="62">
        <v>14.590944327348353</v>
      </c>
      <c r="FQ33" s="60">
        <v>991</v>
      </c>
      <c r="FR33" s="60">
        <v>14120.706328705286</v>
      </c>
      <c r="FS33" s="62">
        <v>14.248946850358513</v>
      </c>
      <c r="FT33" s="60">
        <v>1140</v>
      </c>
      <c r="FU33" s="60">
        <v>15870.840776038458</v>
      </c>
      <c r="FV33" s="62">
        <v>13.9217901544197</v>
      </c>
      <c r="FW33" s="60">
        <v>1331</v>
      </c>
      <c r="FX33" s="60">
        <v>18101.02914628257</v>
      </c>
      <c r="FY33" s="62">
        <v>13.599571109152945</v>
      </c>
      <c r="FZ33" s="60">
        <v>1521</v>
      </c>
      <c r="GA33" s="60">
        <v>20781.660532568472</v>
      </c>
      <c r="GB33" s="62">
        <v>13.663156168684072</v>
      </c>
      <c r="GC33" s="60">
        <v>1780</v>
      </c>
      <c r="GD33" s="60">
        <v>23502.66483653085</v>
      </c>
      <c r="GE33" s="62">
        <v>13.20374429018587</v>
      </c>
      <c r="GF33" s="60">
        <v>2002</v>
      </c>
      <c r="GG33" s="60">
        <v>26272.867292941733</v>
      </c>
      <c r="GH33" s="62">
        <v>13.123310336134733</v>
      </c>
      <c r="GI33" s="60">
        <v>2339</v>
      </c>
      <c r="GJ33" s="60">
        <v>30531.169555997698</v>
      </c>
      <c r="GK33" s="62">
        <v>13.053086599400469</v>
      </c>
      <c r="GL33" s="60">
        <v>2691</v>
      </c>
      <c r="GM33" s="60">
        <v>35676.27603411286</v>
      </c>
      <c r="GN33" s="62">
        <v>13.257627660391252</v>
      </c>
      <c r="GO33" s="60">
        <v>3089</v>
      </c>
      <c r="GP33" s="60">
        <v>40323.253575020666</v>
      </c>
      <c r="GQ33" s="62">
        <v>13.053821163813748</v>
      </c>
      <c r="GR33" s="60">
        <v>3446</v>
      </c>
      <c r="GS33" s="60">
        <v>44892.725486351461</v>
      </c>
      <c r="GT33" s="62">
        <v>13.027488533474017</v>
      </c>
      <c r="GU33" s="60">
        <v>3833</v>
      </c>
      <c r="GV33" s="60">
        <v>49452.782402398348</v>
      </c>
      <c r="GW33" s="62">
        <v>12.901847743907735</v>
      </c>
      <c r="GX33" s="60">
        <v>4210</v>
      </c>
      <c r="GY33" s="60">
        <v>54248.079587662629</v>
      </c>
      <c r="GZ33" s="62">
        <v>12.885529593269032</v>
      </c>
      <c r="HA33" s="60">
        <v>4493</v>
      </c>
      <c r="HB33" s="60">
        <v>58083.601933767255</v>
      </c>
      <c r="HC33" s="62">
        <v>12.92757666008619</v>
      </c>
      <c r="HD33" s="60">
        <v>4838</v>
      </c>
      <c r="HE33" s="60">
        <v>61323.444166144902</v>
      </c>
      <c r="HF33" s="62">
        <v>12.675370848727759</v>
      </c>
      <c r="HG33" s="60">
        <v>5211</v>
      </c>
      <c r="HH33" s="60">
        <v>65861.81412437385</v>
      </c>
      <c r="HI33" s="62">
        <v>12.638997145341364</v>
      </c>
      <c r="HJ33" s="60">
        <v>5538</v>
      </c>
      <c r="HK33" s="60">
        <v>69630.503272806891</v>
      </c>
      <c r="HL33" s="62">
        <v>12.573221970532122</v>
      </c>
      <c r="HM33" s="60">
        <v>6191</v>
      </c>
      <c r="HN33" s="60">
        <v>73892.920898016833</v>
      </c>
      <c r="HO33" s="62">
        <v>11.93553883024016</v>
      </c>
      <c r="HP33" s="60">
        <v>6089</v>
      </c>
      <c r="HQ33" s="60">
        <v>81026.440484675695</v>
      </c>
      <c r="HR33" s="62">
        <v>13.307019294576399</v>
      </c>
      <c r="HS33" s="60">
        <v>6223</v>
      </c>
      <c r="HT33" s="60">
        <v>85436.906254749047</v>
      </c>
      <c r="HU33" s="62">
        <v>13.729215210469073</v>
      </c>
      <c r="HV33" s="60">
        <v>6257</v>
      </c>
      <c r="HW33" s="60">
        <v>86888.635486395491</v>
      </c>
      <c r="HX33" s="62">
        <v>13.886628653731099</v>
      </c>
      <c r="HY33" s="60">
        <v>5663</v>
      </c>
      <c r="HZ33" s="60">
        <v>87641.394307019713</v>
      </c>
      <c r="IA33" s="62">
        <v>15.47614238160334</v>
      </c>
      <c r="IB33" s="60">
        <v>5493</v>
      </c>
      <c r="IC33" s="60">
        <v>88536.649766457616</v>
      </c>
      <c r="ID33" s="62">
        <v>16.118086613227309</v>
      </c>
      <c r="IE33" s="60">
        <v>5327</v>
      </c>
      <c r="IF33" s="60">
        <v>89354.713937922003</v>
      </c>
      <c r="IG33" s="62">
        <v>16.773927902744884</v>
      </c>
      <c r="IH33" s="60">
        <v>5428</v>
      </c>
      <c r="II33" s="60">
        <v>91265.775367892755</v>
      </c>
      <c r="IJ33" s="62">
        <v>16.813886397916868</v>
      </c>
      <c r="IK33" s="60">
        <v>5603</v>
      </c>
      <c r="IL33" s="60">
        <v>95186.840804576321</v>
      </c>
      <c r="IM33" s="62">
        <v>16.988549135209052</v>
      </c>
      <c r="IN33" s="60">
        <v>5558</v>
      </c>
      <c r="IO33" s="60">
        <v>99181.179596240952</v>
      </c>
      <c r="IP33" s="62">
        <v>17.844760632645009</v>
      </c>
      <c r="IQ33" s="60">
        <v>5599</v>
      </c>
      <c r="IR33" s="60">
        <v>104459.00706358609</v>
      </c>
      <c r="IS33" s="62">
        <v>18.656725676654062</v>
      </c>
      <c r="IT33" s="60">
        <v>5984</v>
      </c>
      <c r="IU33" s="60">
        <v>114635.59056027043</v>
      </c>
      <c r="IV33" s="62">
        <v>19.157017139082626</v>
      </c>
      <c r="IW33" s="60">
        <v>6152</v>
      </c>
      <c r="IX33" s="60">
        <v>125635.68498224989</v>
      </c>
      <c r="IY33" s="62">
        <v>20.421925387231777</v>
      </c>
      <c r="IZ33" s="60">
        <v>6448</v>
      </c>
      <c r="JA33" s="60">
        <v>131647.1326894279</v>
      </c>
      <c r="JB33" s="62">
        <v>20.4167389406681</v>
      </c>
      <c r="JC33" s="60">
        <v>6637</v>
      </c>
      <c r="JD33" s="60">
        <v>137850.50115551453</v>
      </c>
      <c r="JE33" s="62">
        <v>20.770001680806772</v>
      </c>
      <c r="JF33" s="60">
        <v>6746</v>
      </c>
      <c r="JG33" s="60">
        <v>150401.21710676252</v>
      </c>
      <c r="JH33" s="62">
        <v>22.29487357052513</v>
      </c>
      <c r="JI33" s="60">
        <v>7270</v>
      </c>
      <c r="JJ33" s="60">
        <v>169059.77084387586</v>
      </c>
      <c r="JK33" s="62">
        <v>23.254438905622539</v>
      </c>
      <c r="JL33" s="60">
        <v>8212</v>
      </c>
      <c r="JM33" s="60">
        <v>190994.19615398851</v>
      </c>
      <c r="JN33" s="62">
        <v>23.257939132244093</v>
      </c>
      <c r="JO33" s="60">
        <v>8902</v>
      </c>
      <c r="JP33" s="60">
        <v>212963.62705493759</v>
      </c>
      <c r="JQ33" s="62">
        <v>23.923121439557132</v>
      </c>
      <c r="JR33" s="60">
        <v>8374</v>
      </c>
      <c r="JS33" s="60">
        <v>229264.70200052939</v>
      </c>
      <c r="JT33" s="62">
        <v>27.378158824997538</v>
      </c>
      <c r="JU33" s="60">
        <v>7997</v>
      </c>
      <c r="JV33" s="60">
        <v>226662.98445970783</v>
      </c>
      <c r="JW33" s="62">
        <v>28.34350187066498</v>
      </c>
      <c r="JX33" s="60">
        <v>7543</v>
      </c>
      <c r="JY33" s="60">
        <v>219390.03309563777</v>
      </c>
      <c r="JZ33" s="62">
        <v>29.085248985236348</v>
      </c>
      <c r="KA33" s="60">
        <v>6165</v>
      </c>
      <c r="KB33" s="60">
        <v>228938.81606376154</v>
      </c>
      <c r="KC33" s="62">
        <v>37.135249969791005</v>
      </c>
      <c r="KD33" s="60">
        <v>6436</v>
      </c>
      <c r="KE33" s="60">
        <v>238755.51947722075</v>
      </c>
      <c r="KF33" s="62">
        <v>37.096879968492971</v>
      </c>
      <c r="KG33" s="60">
        <v>6790</v>
      </c>
      <c r="KH33" s="60">
        <v>242307.50772112433</v>
      </c>
      <c r="KI33" s="62">
        <v>35.685936335953507</v>
      </c>
      <c r="KJ33" s="60">
        <v>6785</v>
      </c>
      <c r="KK33" s="60">
        <v>243102.16709446805</v>
      </c>
      <c r="KL33" s="62">
        <v>35.829354030135306</v>
      </c>
      <c r="KM33" s="60">
        <v>6799</v>
      </c>
      <c r="KN33" s="60">
        <v>242845.77967414277</v>
      </c>
      <c r="KO33" s="62">
        <v>35.717867285504155</v>
      </c>
    </row>
    <row r="34" spans="1:301" ht="15" customHeight="1">
      <c r="A34" s="166">
        <v>20</v>
      </c>
      <c r="B34" s="171">
        <v>88.717089999999999</v>
      </c>
      <c r="C34" s="3">
        <v>3484.2959999999998</v>
      </c>
      <c r="D34" s="4">
        <v>38.308720000000001</v>
      </c>
      <c r="E34" s="3">
        <v>101.916</v>
      </c>
      <c r="F34" s="3">
        <v>3943.2629999999999</v>
      </c>
      <c r="G34" s="4">
        <v>37.63888</v>
      </c>
      <c r="H34" s="3">
        <v>101.3951</v>
      </c>
      <c r="I34" s="3">
        <v>3974.768</v>
      </c>
      <c r="J34" s="4">
        <v>38.197789999999998</v>
      </c>
      <c r="K34" s="3">
        <v>109.7445</v>
      </c>
      <c r="L34" s="3">
        <v>4435.9679999999998</v>
      </c>
      <c r="M34" s="4">
        <v>39.420929999999998</v>
      </c>
      <c r="N34" s="3">
        <v>133.7886</v>
      </c>
      <c r="O34" s="3">
        <v>5572.86</v>
      </c>
      <c r="P34" s="4">
        <v>40.42286</v>
      </c>
      <c r="Q34" s="3">
        <v>163.9622</v>
      </c>
      <c r="R34" s="3">
        <v>6783.6090000000004</v>
      </c>
      <c r="S34" s="4">
        <v>40.248100000000001</v>
      </c>
      <c r="T34" s="3">
        <v>187.5325</v>
      </c>
      <c r="U34" s="3">
        <v>7744.6419999999998</v>
      </c>
      <c r="V34" s="4">
        <v>40.206800000000001</v>
      </c>
      <c r="W34" s="3">
        <v>201.37350000000001</v>
      </c>
      <c r="X34" s="3">
        <v>8217.1749999999993</v>
      </c>
      <c r="Y34" s="4">
        <v>39.730440000000002</v>
      </c>
      <c r="Z34" s="3">
        <v>225.55</v>
      </c>
      <c r="AA34" s="3">
        <v>9118.6859999999997</v>
      </c>
      <c r="AB34" s="4">
        <v>39.339779999999998</v>
      </c>
      <c r="AC34" s="3">
        <v>232.80760000000001</v>
      </c>
      <c r="AD34" s="3">
        <v>11150.43</v>
      </c>
      <c r="AE34" s="4">
        <v>46.545250000000003</v>
      </c>
      <c r="AF34" s="3">
        <v>232.99039999999999</v>
      </c>
      <c r="AG34" s="3">
        <v>11595.27</v>
      </c>
      <c r="AH34" s="4">
        <v>48.321599999999997</v>
      </c>
      <c r="AI34" s="3">
        <v>209.42019999999999</v>
      </c>
      <c r="AJ34" s="3">
        <v>11768.16</v>
      </c>
      <c r="AK34" s="4">
        <v>54.480490000000003</v>
      </c>
      <c r="AL34" s="3">
        <v>197.01329999999999</v>
      </c>
      <c r="AM34" s="3">
        <v>11593.5</v>
      </c>
      <c r="AN34" s="4">
        <v>57.016849999999998</v>
      </c>
      <c r="AO34" s="3">
        <v>209.9513</v>
      </c>
      <c r="AP34" s="3">
        <v>12109.24</v>
      </c>
      <c r="AQ34" s="4">
        <v>56.007770000000001</v>
      </c>
      <c r="AR34" s="3">
        <v>236.33330000000001</v>
      </c>
      <c r="AS34" s="3">
        <v>12682.46</v>
      </c>
      <c r="AT34" s="4">
        <v>52.063070000000003</v>
      </c>
      <c r="AU34" s="3">
        <v>238.85939999999999</v>
      </c>
      <c r="AV34" s="3">
        <v>13446.8</v>
      </c>
      <c r="AW34" s="4">
        <v>54.671950000000002</v>
      </c>
      <c r="AX34" s="3">
        <v>243.09139999999999</v>
      </c>
      <c r="AY34" s="3">
        <v>13904.35</v>
      </c>
      <c r="AZ34" s="4">
        <v>55.474589999999999</v>
      </c>
      <c r="BA34" s="3">
        <v>229.5658</v>
      </c>
      <c r="BB34" s="3">
        <v>13823.75</v>
      </c>
      <c r="BC34" s="4">
        <v>58.412500000000001</v>
      </c>
      <c r="BD34" s="3">
        <v>225.4846</v>
      </c>
      <c r="BE34" s="3">
        <v>14175.93</v>
      </c>
      <c r="BF34" s="4">
        <v>61.04213</v>
      </c>
      <c r="BG34" s="3">
        <v>710.3768</v>
      </c>
      <c r="BH34" s="3">
        <v>30769.18</v>
      </c>
      <c r="BI34" s="4">
        <v>42.243650000000002</v>
      </c>
      <c r="BJ34" s="3">
        <v>1413.6679999999999</v>
      </c>
      <c r="BK34" s="3">
        <v>38962.35</v>
      </c>
      <c r="BL34" s="4">
        <v>26.871949999999998</v>
      </c>
      <c r="BM34" s="3">
        <v>1529.2270000000001</v>
      </c>
      <c r="BN34" s="3">
        <v>45240.55</v>
      </c>
      <c r="BO34" s="4">
        <v>28.814250000000001</v>
      </c>
      <c r="BP34" s="3">
        <v>1792.943</v>
      </c>
      <c r="BQ34" s="3">
        <v>56563.55</v>
      </c>
      <c r="BR34" s="4">
        <v>30.698060000000002</v>
      </c>
      <c r="BS34" s="3">
        <v>1691.2729999999999</v>
      </c>
      <c r="BT34" s="3">
        <v>58459.98</v>
      </c>
      <c r="BU34" s="4">
        <v>33.633560000000003</v>
      </c>
      <c r="BV34" s="3">
        <v>1596.145</v>
      </c>
      <c r="BW34" s="3">
        <v>54518.879999999997</v>
      </c>
      <c r="BX34" s="4">
        <v>33.289479999999998</v>
      </c>
      <c r="BY34" s="3">
        <v>1555.2860000000001</v>
      </c>
      <c r="BZ34" s="3">
        <v>52639.11</v>
      </c>
      <c r="CA34" s="4">
        <v>33.00853</v>
      </c>
      <c r="CB34" s="3">
        <v>1674.029</v>
      </c>
      <c r="CC34" s="3">
        <v>50963.16</v>
      </c>
      <c r="CD34" s="4">
        <v>29.69265</v>
      </c>
      <c r="CE34" s="3">
        <v>1671.732</v>
      </c>
      <c r="CF34" s="3">
        <v>45680.07</v>
      </c>
      <c r="CG34" s="4">
        <v>26.63672</v>
      </c>
      <c r="CH34" s="3">
        <v>1756.327</v>
      </c>
      <c r="CI34" s="3">
        <v>48504.160000000003</v>
      </c>
      <c r="CJ34" s="4">
        <v>26.92484</v>
      </c>
      <c r="CK34" s="3">
        <v>2296.6480000000001</v>
      </c>
      <c r="CL34" s="3">
        <v>62107.99</v>
      </c>
      <c r="CM34" s="4">
        <v>26.400259999999999</v>
      </c>
      <c r="CN34" s="3">
        <v>2886.9279999999999</v>
      </c>
      <c r="CO34" s="3">
        <v>72136.45</v>
      </c>
      <c r="CP34" s="4">
        <v>24.39977</v>
      </c>
      <c r="CQ34" s="3">
        <v>3091.8389999999999</v>
      </c>
      <c r="CR34" s="3">
        <v>81321.13</v>
      </c>
      <c r="CS34" s="4">
        <v>25.674389999999999</v>
      </c>
      <c r="CT34" s="3">
        <v>3775.11</v>
      </c>
      <c r="CU34" s="3">
        <v>65585.34</v>
      </c>
      <c r="CV34" s="4">
        <v>17.017199999999999</v>
      </c>
      <c r="CW34" s="3">
        <v>3087.8209999999999</v>
      </c>
      <c r="CX34" s="3">
        <v>82795.28</v>
      </c>
      <c r="CY34" s="4">
        <v>26.262799999999999</v>
      </c>
      <c r="CZ34" s="3">
        <v>2760.049</v>
      </c>
      <c r="DA34" s="3">
        <v>93899.35</v>
      </c>
      <c r="DB34" s="4">
        <v>33.295650000000002</v>
      </c>
      <c r="DC34" s="3">
        <v>3278.0010000000002</v>
      </c>
      <c r="DD34" s="3">
        <v>111323.4</v>
      </c>
      <c r="DE34" s="4">
        <v>33.213529999999999</v>
      </c>
      <c r="DF34" s="3">
        <v>4442.0540000000001</v>
      </c>
      <c r="DG34" s="3">
        <v>117566</v>
      </c>
      <c r="DH34" s="4">
        <v>25.88767</v>
      </c>
      <c r="DI34" s="3">
        <v>7333.7460000000001</v>
      </c>
      <c r="DJ34" s="3">
        <v>152739.79999999999</v>
      </c>
      <c r="DK34" s="4">
        <v>20.39574</v>
      </c>
      <c r="DL34" s="3">
        <v>7075.3760000000002</v>
      </c>
      <c r="DM34" s="3">
        <v>208157.7</v>
      </c>
      <c r="DN34" s="4">
        <v>28.872440000000001</v>
      </c>
      <c r="DO34" s="3">
        <v>11864.37</v>
      </c>
      <c r="DP34" s="3">
        <v>316508.09999999998</v>
      </c>
      <c r="DQ34" s="4">
        <v>26.187480000000001</v>
      </c>
      <c r="DR34" s="3">
        <v>18993.93</v>
      </c>
      <c r="DS34" s="3">
        <v>508523.9</v>
      </c>
      <c r="DT34" s="4">
        <v>26.275210000000001</v>
      </c>
      <c r="DU34" s="3">
        <v>37.1858</v>
      </c>
      <c r="DV34" s="3">
        <v>892.52250000000004</v>
      </c>
      <c r="DW34" s="4">
        <v>23.527950000000001</v>
      </c>
      <c r="DX34" s="3">
        <v>42.573639999999997</v>
      </c>
      <c r="DY34" s="3">
        <v>1059.7809999999999</v>
      </c>
      <c r="DZ34" s="4">
        <v>24.3978</v>
      </c>
      <c r="EA34" s="3">
        <v>55.295140000000004</v>
      </c>
      <c r="EB34" s="3">
        <v>1379.827</v>
      </c>
      <c r="EC34" s="4">
        <v>24.420259999999999</v>
      </c>
      <c r="ED34" s="3">
        <v>69.413259999999994</v>
      </c>
      <c r="EE34" s="3">
        <v>1683.856</v>
      </c>
      <c r="EF34" s="4">
        <v>23.787659999999999</v>
      </c>
      <c r="EG34" s="3">
        <v>70.696789999999993</v>
      </c>
      <c r="EH34" s="3">
        <v>1796.624</v>
      </c>
      <c r="EI34" s="4">
        <v>24.920380000000002</v>
      </c>
      <c r="EJ34" s="3">
        <v>83.112750000000005</v>
      </c>
      <c r="EK34" s="3">
        <v>1913.982</v>
      </c>
      <c r="EL34" s="4">
        <v>22.5992</v>
      </c>
      <c r="EM34" s="3">
        <v>100.717</v>
      </c>
      <c r="EN34" s="3">
        <v>2126.681</v>
      </c>
      <c r="EO34" s="4">
        <v>20.716629999999999</v>
      </c>
      <c r="EP34" s="3">
        <v>117.367</v>
      </c>
      <c r="EQ34" s="3">
        <v>2443.2559999999999</v>
      </c>
      <c r="ER34" s="4">
        <v>20.423400000000001</v>
      </c>
      <c r="ES34" s="3">
        <v>135.45939999999999</v>
      </c>
      <c r="ET34" s="3">
        <v>2822.3470000000002</v>
      </c>
      <c r="EU34" s="4">
        <v>20.424669999999999</v>
      </c>
      <c r="EV34" s="3">
        <v>171.95150000000001</v>
      </c>
      <c r="EW34" s="3">
        <v>3428.6190000000001</v>
      </c>
      <c r="EX34" s="4">
        <v>19.565259999999999</v>
      </c>
      <c r="EY34" s="3">
        <v>192.57079999999999</v>
      </c>
      <c r="EZ34" s="3">
        <v>3916.6869999999999</v>
      </c>
      <c r="FA34" s="4">
        <v>19.943429999999999</v>
      </c>
      <c r="FB34" s="3">
        <v>220.50149999999999</v>
      </c>
      <c r="FC34" s="3">
        <v>4284.7139999999999</v>
      </c>
      <c r="FD34" s="4">
        <v>19.06129</v>
      </c>
      <c r="FE34" s="3">
        <v>269.65159999999997</v>
      </c>
      <c r="FF34" s="3">
        <v>5366.5079999999998</v>
      </c>
      <c r="FG34" s="4">
        <v>19.51858</v>
      </c>
      <c r="FH34" s="3">
        <v>334.52679999999998</v>
      </c>
      <c r="FI34" s="3">
        <v>6680.5020000000004</v>
      </c>
      <c r="FJ34" s="4">
        <v>19.577159999999999</v>
      </c>
      <c r="FK34" s="60">
        <v>802</v>
      </c>
      <c r="FL34" s="60">
        <v>11919.081268648972</v>
      </c>
      <c r="FM34" s="62">
        <v>14.861697342455077</v>
      </c>
      <c r="FN34" s="60">
        <v>884</v>
      </c>
      <c r="FO34" s="60">
        <v>12856.609164176065</v>
      </c>
      <c r="FP34" s="62">
        <v>14.543675525086046</v>
      </c>
      <c r="FQ34" s="60">
        <v>1003</v>
      </c>
      <c r="FR34" s="60">
        <v>14284.764026493831</v>
      </c>
      <c r="FS34" s="62">
        <v>14.242037912755563</v>
      </c>
      <c r="FT34" s="60">
        <v>1153</v>
      </c>
      <c r="FU34" s="60">
        <v>16054.91382273105</v>
      </c>
      <c r="FV34" s="62">
        <v>13.924469924311406</v>
      </c>
      <c r="FW34" s="60">
        <v>1345</v>
      </c>
      <c r="FX34" s="60">
        <v>18310.578623262609</v>
      </c>
      <c r="FY34" s="62">
        <v>13.613813102797479</v>
      </c>
      <c r="FZ34" s="60">
        <v>1580</v>
      </c>
      <c r="GA34" s="60">
        <v>21021.979414589954</v>
      </c>
      <c r="GB34" s="62">
        <v>13.305050262398705</v>
      </c>
      <c r="GC34" s="60">
        <v>1796</v>
      </c>
      <c r="GD34" s="60">
        <v>23774.10841732498</v>
      </c>
      <c r="GE34" s="62">
        <v>13.237254129913685</v>
      </c>
      <c r="GF34" s="60">
        <v>2019</v>
      </c>
      <c r="GG34" s="60">
        <v>26576.166285909007</v>
      </c>
      <c r="GH34" s="62">
        <v>13.16303431694354</v>
      </c>
      <c r="GI34" s="60">
        <v>2359</v>
      </c>
      <c r="GJ34" s="60">
        <v>30883.459746181539</v>
      </c>
      <c r="GK34" s="62">
        <v>13.091759112412692</v>
      </c>
      <c r="GL34" s="60">
        <v>2772</v>
      </c>
      <c r="GM34" s="60">
        <v>36087.89076552519</v>
      </c>
      <c r="GN34" s="62">
        <v>13.018719612382824</v>
      </c>
      <c r="GO34" s="60">
        <v>3135</v>
      </c>
      <c r="GP34" s="60">
        <v>40788.367508153788</v>
      </c>
      <c r="GQ34" s="62">
        <v>13.010643543270746</v>
      </c>
      <c r="GR34" s="60">
        <v>3492</v>
      </c>
      <c r="GS34" s="60">
        <v>45410.485354727942</v>
      </c>
      <c r="GT34" s="62">
        <v>13.004148154274898</v>
      </c>
      <c r="GU34" s="60">
        <v>3849</v>
      </c>
      <c r="GV34" s="60">
        <v>50022.937549148672</v>
      </c>
      <c r="GW34" s="62">
        <v>12.996346466393524</v>
      </c>
      <c r="GX34" s="60">
        <v>4225</v>
      </c>
      <c r="GY34" s="60">
        <v>54873.46563933423</v>
      </c>
      <c r="GZ34" s="62">
        <v>12.987802518185617</v>
      </c>
      <c r="HA34" s="60">
        <v>4526</v>
      </c>
      <c r="HB34" s="60">
        <v>58753.361276973614</v>
      </c>
      <c r="HC34" s="62">
        <v>12.981299442548302</v>
      </c>
      <c r="HD34" s="60">
        <v>4888</v>
      </c>
      <c r="HE34" s="60">
        <v>62029.275638842897</v>
      </c>
      <c r="HF34" s="62">
        <v>12.690113674067696</v>
      </c>
      <c r="HG34" s="60">
        <v>5373</v>
      </c>
      <c r="HH34" s="60">
        <v>66619.000910825212</v>
      </c>
      <c r="HI34" s="62">
        <v>12.398846251782098</v>
      </c>
      <c r="HJ34" s="60">
        <v>5816</v>
      </c>
      <c r="HK34" s="60">
        <v>70429.971831161238</v>
      </c>
      <c r="HL34" s="62">
        <v>12.109692543184533</v>
      </c>
      <c r="HM34" s="60">
        <v>6324</v>
      </c>
      <c r="HN34" s="60">
        <v>74739.541542637875</v>
      </c>
      <c r="HO34" s="62">
        <v>11.818396828374111</v>
      </c>
      <c r="HP34" s="60">
        <v>6476</v>
      </c>
      <c r="HQ34" s="60">
        <v>81960.744404137746</v>
      </c>
      <c r="HR34" s="62">
        <v>12.656075417562963</v>
      </c>
      <c r="HS34" s="60">
        <v>6404</v>
      </c>
      <c r="HT34" s="60">
        <v>86426.206429477767</v>
      </c>
      <c r="HU34" s="62">
        <v>13.495659967126446</v>
      </c>
      <c r="HV34" s="60">
        <v>6369</v>
      </c>
      <c r="HW34" s="60">
        <v>87900.911683938481</v>
      </c>
      <c r="HX34" s="62">
        <v>13.801367826022686</v>
      </c>
      <c r="HY34" s="60">
        <v>6001</v>
      </c>
      <c r="HZ34" s="60">
        <v>88664.358887642404</v>
      </c>
      <c r="IA34" s="62">
        <v>14.774930659497151</v>
      </c>
      <c r="IB34" s="60">
        <v>5792</v>
      </c>
      <c r="IC34" s="60">
        <v>89572.629156857656</v>
      </c>
      <c r="ID34" s="62">
        <v>15.464887630672937</v>
      </c>
      <c r="IE34" s="60">
        <v>5619</v>
      </c>
      <c r="IF34" s="60">
        <v>90402.678331148592</v>
      </c>
      <c r="IG34" s="62">
        <v>16.088748590700941</v>
      </c>
      <c r="IH34" s="60">
        <v>5753</v>
      </c>
      <c r="II34" s="60">
        <v>92337.696192713789</v>
      </c>
      <c r="IJ34" s="62">
        <v>16.050355674033337</v>
      </c>
      <c r="IK34" s="60">
        <v>5823</v>
      </c>
      <c r="IL34" s="60">
        <v>96304.394537279441</v>
      </c>
      <c r="IM34" s="62">
        <v>16.538621764945809</v>
      </c>
      <c r="IN34" s="60">
        <v>5667</v>
      </c>
      <c r="IO34" s="60">
        <v>100351.50437814168</v>
      </c>
      <c r="IP34" s="62">
        <v>17.708047358062764</v>
      </c>
      <c r="IQ34" s="60">
        <v>5835</v>
      </c>
      <c r="IR34" s="60">
        <v>105692.20710923523</v>
      </c>
      <c r="IS34" s="62">
        <v>18.11348879335651</v>
      </c>
      <c r="IT34" s="60">
        <v>6357</v>
      </c>
      <c r="IU34" s="60">
        <v>115991.69138007388</v>
      </c>
      <c r="IV34" s="62">
        <v>18.246294066395137</v>
      </c>
      <c r="IW34" s="60">
        <v>6503</v>
      </c>
      <c r="IX34" s="60">
        <v>127126.89667565371</v>
      </c>
      <c r="IY34" s="62">
        <v>19.548961506328421</v>
      </c>
      <c r="IZ34" s="60">
        <v>6687</v>
      </c>
      <c r="JA34" s="60">
        <v>133211.15020607656</v>
      </c>
      <c r="JB34" s="62">
        <v>19.920913743992308</v>
      </c>
      <c r="JC34" s="60">
        <v>7061</v>
      </c>
      <c r="JD34" s="60">
        <v>139487.28556401984</v>
      </c>
      <c r="JE34" s="62">
        <v>19.754607784169359</v>
      </c>
      <c r="JF34" s="60">
        <v>7474</v>
      </c>
      <c r="JG34" s="60">
        <v>152193.19960374918</v>
      </c>
      <c r="JH34" s="62">
        <v>20.363018410991327</v>
      </c>
      <c r="JI34" s="60">
        <v>7754</v>
      </c>
      <c r="JJ34" s="60">
        <v>171080.4757221115</v>
      </c>
      <c r="JK34" s="62">
        <v>22.063512473834344</v>
      </c>
      <c r="JL34" s="60">
        <v>8788</v>
      </c>
      <c r="JM34" s="60">
        <v>193274.38514619487</v>
      </c>
      <c r="JN34" s="62">
        <v>21.992988751273881</v>
      </c>
      <c r="JO34" s="60">
        <v>9285</v>
      </c>
      <c r="JP34" s="60">
        <v>215512.12089889465</v>
      </c>
      <c r="JQ34" s="62">
        <v>23.210783080117896</v>
      </c>
      <c r="JR34" s="60">
        <v>8513</v>
      </c>
      <c r="JS34" s="60">
        <v>232025.06648804303</v>
      </c>
      <c r="JT34" s="62">
        <v>27.255381943855635</v>
      </c>
      <c r="JU34" s="60">
        <v>8979</v>
      </c>
      <c r="JV34" s="60">
        <v>229390.16109231228</v>
      </c>
      <c r="JW34" s="62">
        <v>25.547406291603995</v>
      </c>
      <c r="JX34" s="60">
        <v>7836</v>
      </c>
      <c r="JY34" s="60">
        <v>222036.47799289675</v>
      </c>
      <c r="JZ34" s="62">
        <v>28.335436191028172</v>
      </c>
      <c r="KA34" s="60">
        <v>6565</v>
      </c>
      <c r="KB34" s="60">
        <v>231721.29903668899</v>
      </c>
      <c r="KC34" s="62">
        <v>35.296465961414924</v>
      </c>
      <c r="KD34" s="60">
        <v>6927</v>
      </c>
      <c r="KE34" s="60">
        <v>241655.7995825031</v>
      </c>
      <c r="KF34" s="62">
        <v>34.886068945070463</v>
      </c>
      <c r="KG34" s="60">
        <v>7200</v>
      </c>
      <c r="KH34" s="60">
        <v>245248.60428604542</v>
      </c>
      <c r="KI34" s="62">
        <v>34.062306150839639</v>
      </c>
      <c r="KJ34" s="60">
        <v>7223</v>
      </c>
      <c r="KK34" s="60">
        <v>246053.61932787905</v>
      </c>
      <c r="KL34" s="62">
        <v>34.06529410603337</v>
      </c>
      <c r="KM34" s="60">
        <v>7216</v>
      </c>
      <c r="KN34" s="60">
        <v>245794.00562744591</v>
      </c>
      <c r="KO34" s="62">
        <v>34.062362198925427</v>
      </c>
    </row>
    <row r="35" spans="1:301" ht="15" customHeight="1">
      <c r="A35" s="166">
        <v>21</v>
      </c>
      <c r="B35" s="171">
        <v>91.272540000000006</v>
      </c>
      <c r="C35" s="3">
        <v>3527.261</v>
      </c>
      <c r="D35" s="4">
        <v>37.695010000000003</v>
      </c>
      <c r="E35" s="3">
        <v>105.0001</v>
      </c>
      <c r="F35" s="3">
        <v>3991.8679999999999</v>
      </c>
      <c r="G35" s="4">
        <v>36.9833</v>
      </c>
      <c r="H35" s="3">
        <v>104.35290000000001</v>
      </c>
      <c r="I35" s="3">
        <v>4023.78</v>
      </c>
      <c r="J35" s="4">
        <v>37.57246</v>
      </c>
      <c r="K35" s="3">
        <v>112.63549999999999</v>
      </c>
      <c r="L35" s="3">
        <v>4490.7120000000004</v>
      </c>
      <c r="M35" s="4">
        <v>38.882809999999999</v>
      </c>
      <c r="N35" s="3">
        <v>137.23220000000001</v>
      </c>
      <c r="O35" s="3">
        <v>5641.6880000000001</v>
      </c>
      <c r="P35" s="4">
        <v>39.894860000000001</v>
      </c>
      <c r="Q35" s="3">
        <v>167.9058</v>
      </c>
      <c r="R35" s="3">
        <v>6867.3779999999997</v>
      </c>
      <c r="S35" s="4">
        <v>39.787799999999997</v>
      </c>
      <c r="T35" s="3">
        <v>191.77690000000001</v>
      </c>
      <c r="U35" s="3">
        <v>7840.2740000000003</v>
      </c>
      <c r="V35" s="4">
        <v>39.802109999999999</v>
      </c>
      <c r="W35" s="3">
        <v>205.72470000000001</v>
      </c>
      <c r="X35" s="3">
        <v>8318.6139999999996</v>
      </c>
      <c r="Y35" s="4">
        <v>39.369869999999999</v>
      </c>
      <c r="Z35" s="3">
        <v>230.18799999999999</v>
      </c>
      <c r="AA35" s="3">
        <v>9231.2279999999992</v>
      </c>
      <c r="AB35" s="4">
        <v>39.022550000000003</v>
      </c>
      <c r="AC35" s="3">
        <v>238.72839999999999</v>
      </c>
      <c r="AD35" s="3">
        <v>11288.59</v>
      </c>
      <c r="AE35" s="4">
        <v>45.952930000000002</v>
      </c>
      <c r="AF35" s="3">
        <v>238.9442</v>
      </c>
      <c r="AG35" s="3">
        <v>11739.06</v>
      </c>
      <c r="AH35" s="4">
        <v>47.701479999999997</v>
      </c>
      <c r="AI35" s="3">
        <v>216.5401</v>
      </c>
      <c r="AJ35" s="3">
        <v>11914.43</v>
      </c>
      <c r="AK35" s="4">
        <v>53.343649999999997</v>
      </c>
      <c r="AL35" s="3">
        <v>204.37899999999999</v>
      </c>
      <c r="AM35" s="3">
        <v>11737.72</v>
      </c>
      <c r="AN35" s="4">
        <v>55.64528</v>
      </c>
      <c r="AO35" s="3">
        <v>218.2885</v>
      </c>
      <c r="AP35" s="3">
        <v>12259.81</v>
      </c>
      <c r="AQ35" s="4">
        <v>54.538110000000003</v>
      </c>
      <c r="AR35" s="3">
        <v>244.5145</v>
      </c>
      <c r="AS35" s="3">
        <v>12839.95</v>
      </c>
      <c r="AT35" s="4">
        <v>50.945630000000001</v>
      </c>
      <c r="AU35" s="3">
        <v>248.13640000000001</v>
      </c>
      <c r="AV35" s="3">
        <v>13613.93</v>
      </c>
      <c r="AW35" s="4">
        <v>53.281700000000001</v>
      </c>
      <c r="AX35" s="3">
        <v>253.16630000000001</v>
      </c>
      <c r="AY35" s="3">
        <v>14077.21</v>
      </c>
      <c r="AZ35" s="4">
        <v>53.928800000000003</v>
      </c>
      <c r="BA35" s="3">
        <v>238.91759999999999</v>
      </c>
      <c r="BB35" s="3">
        <v>13995.77</v>
      </c>
      <c r="BC35" s="4">
        <v>56.824150000000003</v>
      </c>
      <c r="BD35" s="3">
        <v>236.30789999999999</v>
      </c>
      <c r="BE35" s="3">
        <v>14352.45</v>
      </c>
      <c r="BF35" s="4">
        <v>58.971209999999999</v>
      </c>
      <c r="BG35" s="3">
        <v>757.5095</v>
      </c>
      <c r="BH35" s="3">
        <v>31149.38</v>
      </c>
      <c r="BI35" s="4">
        <v>40.104430000000001</v>
      </c>
      <c r="BJ35" s="3">
        <v>1482.9449999999999</v>
      </c>
      <c r="BK35" s="3">
        <v>39437.21</v>
      </c>
      <c r="BL35" s="4">
        <v>25.928519999999999</v>
      </c>
      <c r="BM35" s="3">
        <v>1606.096</v>
      </c>
      <c r="BN35" s="3">
        <v>45793.38</v>
      </c>
      <c r="BO35" s="4">
        <v>27.770119999999999</v>
      </c>
      <c r="BP35" s="3">
        <v>1883.1420000000001</v>
      </c>
      <c r="BQ35" s="3">
        <v>57256.28</v>
      </c>
      <c r="BR35" s="4">
        <v>29.585290000000001</v>
      </c>
      <c r="BS35" s="3">
        <v>1776.6980000000001</v>
      </c>
      <c r="BT35" s="3">
        <v>59178.04</v>
      </c>
      <c r="BU35" s="4">
        <v>32.409370000000003</v>
      </c>
      <c r="BV35" s="3">
        <v>1667.4749999999999</v>
      </c>
      <c r="BW35" s="3">
        <v>55188.34</v>
      </c>
      <c r="BX35" s="4">
        <v>32.256419999999999</v>
      </c>
      <c r="BY35" s="3">
        <v>1625.0329999999999</v>
      </c>
      <c r="BZ35" s="3">
        <v>53285.3</v>
      </c>
      <c r="CA35" s="4">
        <v>31.979279999999999</v>
      </c>
      <c r="CB35" s="3">
        <v>1751.527</v>
      </c>
      <c r="CC35" s="3">
        <v>51586.58</v>
      </c>
      <c r="CD35" s="4">
        <v>28.725709999999999</v>
      </c>
      <c r="CE35" s="3">
        <v>1753.8040000000001</v>
      </c>
      <c r="CF35" s="3">
        <v>46236.62</v>
      </c>
      <c r="CG35" s="4">
        <v>25.699249999999999</v>
      </c>
      <c r="CH35" s="3">
        <v>1839.585</v>
      </c>
      <c r="CI35" s="3">
        <v>49095.360000000001</v>
      </c>
      <c r="CJ35" s="4">
        <v>26.019269999999999</v>
      </c>
      <c r="CK35" s="3">
        <v>2394.9499999999998</v>
      </c>
      <c r="CL35" s="3">
        <v>62864.46</v>
      </c>
      <c r="CM35" s="4">
        <v>25.62471</v>
      </c>
      <c r="CN35" s="3">
        <v>2961.5140000000001</v>
      </c>
      <c r="CO35" s="3">
        <v>73012.570000000007</v>
      </c>
      <c r="CP35" s="4">
        <v>24.073840000000001</v>
      </c>
      <c r="CQ35" s="3">
        <v>3166.319</v>
      </c>
      <c r="CR35" s="3">
        <v>82310.92</v>
      </c>
      <c r="CS35" s="4">
        <v>25.375299999999999</v>
      </c>
      <c r="CT35" s="3">
        <v>3962.2060000000001</v>
      </c>
      <c r="CU35" s="3">
        <v>66366.53</v>
      </c>
      <c r="CV35" s="4">
        <v>16.406510000000001</v>
      </c>
      <c r="CW35" s="3">
        <v>3174.607</v>
      </c>
      <c r="CX35" s="3">
        <v>83803.7</v>
      </c>
      <c r="CY35" s="4">
        <v>25.855709999999998</v>
      </c>
      <c r="CZ35" s="3">
        <v>2867.0189999999998</v>
      </c>
      <c r="DA35" s="3">
        <v>95052.34</v>
      </c>
      <c r="DB35" s="4">
        <v>32.446689999999997</v>
      </c>
      <c r="DC35" s="3">
        <v>3522.28</v>
      </c>
      <c r="DD35" s="3">
        <v>112689.5</v>
      </c>
      <c r="DE35" s="4">
        <v>31.28914</v>
      </c>
      <c r="DF35" s="3">
        <v>4866.3019999999997</v>
      </c>
      <c r="DG35" s="3">
        <v>118995.3</v>
      </c>
      <c r="DH35" s="4">
        <v>23.91779</v>
      </c>
      <c r="DI35" s="3">
        <v>7430.8940000000002</v>
      </c>
      <c r="DJ35" s="3">
        <v>154579.70000000001</v>
      </c>
      <c r="DK35" s="4">
        <v>20.371320000000001</v>
      </c>
      <c r="DL35" s="3">
        <v>7266.8639999999996</v>
      </c>
      <c r="DM35" s="3">
        <v>210701.8</v>
      </c>
      <c r="DN35" s="4">
        <v>28.454979999999999</v>
      </c>
      <c r="DO35" s="3">
        <v>12168.08</v>
      </c>
      <c r="DP35" s="3">
        <v>320362.5</v>
      </c>
      <c r="DQ35" s="4">
        <v>25.844550000000002</v>
      </c>
      <c r="DR35" s="3">
        <v>19491.13</v>
      </c>
      <c r="DS35" s="3">
        <v>514717.4</v>
      </c>
      <c r="DT35" s="4">
        <v>25.91658</v>
      </c>
      <c r="DU35" s="3">
        <v>38.134169999999997</v>
      </c>
      <c r="DV35" s="3">
        <v>903.34360000000004</v>
      </c>
      <c r="DW35" s="4">
        <v>23.220739999999999</v>
      </c>
      <c r="DX35" s="3">
        <v>43.733379999999997</v>
      </c>
      <c r="DY35" s="3">
        <v>1072.6500000000001</v>
      </c>
      <c r="DZ35" s="4">
        <v>24.038969999999999</v>
      </c>
      <c r="EA35" s="3">
        <v>56.733789999999999</v>
      </c>
      <c r="EB35" s="3">
        <v>1396.5840000000001</v>
      </c>
      <c r="EC35" s="4">
        <v>24.089790000000001</v>
      </c>
      <c r="ED35" s="3">
        <v>71.367249999999999</v>
      </c>
      <c r="EE35" s="3">
        <v>1704.28</v>
      </c>
      <c r="EF35" s="4">
        <v>23.41675</v>
      </c>
      <c r="EG35" s="3">
        <v>72.615729999999999</v>
      </c>
      <c r="EH35" s="3">
        <v>1818.4590000000001</v>
      </c>
      <c r="EI35" s="4">
        <v>24.556460000000001</v>
      </c>
      <c r="EJ35" s="3">
        <v>85.527659999999997</v>
      </c>
      <c r="EK35" s="3">
        <v>1937.143</v>
      </c>
      <c r="EL35" s="4">
        <v>22.22662</v>
      </c>
      <c r="EM35" s="3">
        <v>103.6584</v>
      </c>
      <c r="EN35" s="3">
        <v>2152.3069999999998</v>
      </c>
      <c r="EO35" s="4">
        <v>20.371099999999998</v>
      </c>
      <c r="EP35" s="3">
        <v>120.8973</v>
      </c>
      <c r="EQ35" s="3">
        <v>2472.6750000000002</v>
      </c>
      <c r="ER35" s="4">
        <v>20.065519999999999</v>
      </c>
      <c r="ES35" s="3">
        <v>139.54239999999999</v>
      </c>
      <c r="ET35" s="3">
        <v>2856.3319999999999</v>
      </c>
      <c r="EU35" s="4">
        <v>20.065560000000001</v>
      </c>
      <c r="EV35" s="3">
        <v>176.91040000000001</v>
      </c>
      <c r="EW35" s="3">
        <v>3469.8119999999999</v>
      </c>
      <c r="EX35" s="4">
        <v>19.245069999999998</v>
      </c>
      <c r="EY35" s="3">
        <v>198.2433</v>
      </c>
      <c r="EZ35" s="3">
        <v>3963.7919999999999</v>
      </c>
      <c r="FA35" s="4">
        <v>19.605519999999999</v>
      </c>
      <c r="FB35" s="3">
        <v>227.1576</v>
      </c>
      <c r="FC35" s="3">
        <v>4336.1180000000004</v>
      </c>
      <c r="FD35" s="4">
        <v>18.724499999999999</v>
      </c>
      <c r="FE35" s="3">
        <v>276.95240000000001</v>
      </c>
      <c r="FF35" s="3">
        <v>5430.9790000000003</v>
      </c>
      <c r="FG35" s="4">
        <v>19.232109999999999</v>
      </c>
      <c r="FH35" s="3">
        <v>345.43650000000002</v>
      </c>
      <c r="FI35" s="3">
        <v>6760.7619999999997</v>
      </c>
      <c r="FJ35" s="4">
        <v>19.186389999999999</v>
      </c>
      <c r="FK35" s="60">
        <v>805</v>
      </c>
      <c r="FL35" s="60">
        <v>12059.79621930591</v>
      </c>
      <c r="FM35" s="62">
        <v>14.981113315907963</v>
      </c>
      <c r="FN35" s="60">
        <v>915</v>
      </c>
      <c r="FO35" s="60">
        <v>13007.995656988682</v>
      </c>
      <c r="FP35" s="62">
        <v>14.216388696162493</v>
      </c>
      <c r="FQ35" s="60">
        <v>1041</v>
      </c>
      <c r="FR35" s="60">
        <v>14452.685544475915</v>
      </c>
      <c r="FS35" s="62">
        <v>13.88346353936207</v>
      </c>
      <c r="FT35" s="60">
        <v>1193</v>
      </c>
      <c r="FU35" s="60">
        <v>16243.330051362205</v>
      </c>
      <c r="FV35" s="62">
        <v>13.615532314637221</v>
      </c>
      <c r="FW35" s="60">
        <v>1382</v>
      </c>
      <c r="FX35" s="60">
        <v>18525.131021617854</v>
      </c>
      <c r="FY35" s="62">
        <v>13.404581057610603</v>
      </c>
      <c r="FZ35" s="60">
        <v>1615</v>
      </c>
      <c r="GA35" s="60">
        <v>21267.703903978781</v>
      </c>
      <c r="GB35" s="62">
        <v>13.16885690648841</v>
      </c>
      <c r="GC35" s="60">
        <v>1846</v>
      </c>
      <c r="GD35" s="60">
        <v>24052.046612507518</v>
      </c>
      <c r="GE35" s="62">
        <v>13.029277688248927</v>
      </c>
      <c r="GF35" s="60">
        <v>2088</v>
      </c>
      <c r="GG35" s="60">
        <v>26886.661064793872</v>
      </c>
      <c r="GH35" s="62">
        <v>12.876753383521969</v>
      </c>
      <c r="GI35" s="60">
        <v>2420</v>
      </c>
      <c r="GJ35" s="60">
        <v>31244.199048613722</v>
      </c>
      <c r="GK35" s="62">
        <v>12.910826053146167</v>
      </c>
      <c r="GL35" s="60">
        <v>2808</v>
      </c>
      <c r="GM35" s="60">
        <v>36509.389804236991</v>
      </c>
      <c r="GN35" s="62">
        <v>13.001919445953344</v>
      </c>
      <c r="GO35" s="60">
        <v>3157</v>
      </c>
      <c r="GP35" s="60">
        <v>41264.840139374668</v>
      </c>
      <c r="GQ35" s="62">
        <v>13.070902799928625</v>
      </c>
      <c r="GR35" s="60">
        <v>3510</v>
      </c>
      <c r="GS35" s="60">
        <v>45940.961722566994</v>
      </c>
      <c r="GT35" s="62">
        <v>13.08859308335242</v>
      </c>
      <c r="GU35" s="60">
        <v>3893</v>
      </c>
      <c r="GV35" s="60">
        <v>50607.180212039289</v>
      </c>
      <c r="GW35" s="62">
        <v>12.999532548687204</v>
      </c>
      <c r="GX35" s="60">
        <v>4283</v>
      </c>
      <c r="GY35" s="60">
        <v>55514.305220205744</v>
      </c>
      <c r="GZ35" s="62">
        <v>12.961546864395457</v>
      </c>
      <c r="HA35" s="60">
        <v>4862</v>
      </c>
      <c r="HB35" s="60">
        <v>59438.277311016544</v>
      </c>
      <c r="HC35" s="62">
        <v>12.225067320241987</v>
      </c>
      <c r="HD35" s="60">
        <v>5048</v>
      </c>
      <c r="HE35" s="60">
        <v>62751.697453062348</v>
      </c>
      <c r="HF35" s="62">
        <v>12.431001872635171</v>
      </c>
      <c r="HG35" s="60">
        <v>5607</v>
      </c>
      <c r="HH35" s="60">
        <v>67392.871247990435</v>
      </c>
      <c r="HI35" s="62">
        <v>12.01941702300525</v>
      </c>
      <c r="HJ35" s="60">
        <v>6150</v>
      </c>
      <c r="HK35" s="60">
        <v>71245.819484019798</v>
      </c>
      <c r="HL35" s="62">
        <v>11.584686094962569</v>
      </c>
      <c r="HM35" s="60">
        <v>6869</v>
      </c>
      <c r="HN35" s="60">
        <v>75602.751142171721</v>
      </c>
      <c r="HO35" s="62">
        <v>11.006369361212945</v>
      </c>
      <c r="HP35" s="60">
        <v>6870</v>
      </c>
      <c r="HQ35" s="60">
        <v>82913.769239690169</v>
      </c>
      <c r="HR35" s="62">
        <v>12.068962043623022</v>
      </c>
      <c r="HS35" s="60">
        <v>6994</v>
      </c>
      <c r="HT35" s="60">
        <v>87435.31146523483</v>
      </c>
      <c r="HU35" s="62">
        <v>12.501474330173696</v>
      </c>
      <c r="HV35" s="60">
        <v>6736</v>
      </c>
      <c r="HW35" s="60">
        <v>88930.345686252418</v>
      </c>
      <c r="HX35" s="62">
        <v>13.202248468861701</v>
      </c>
      <c r="HY35" s="60">
        <v>6167</v>
      </c>
      <c r="HZ35" s="60">
        <v>89706.00559109461</v>
      </c>
      <c r="IA35" s="62">
        <v>14.546133548093824</v>
      </c>
      <c r="IB35" s="60">
        <v>6030</v>
      </c>
      <c r="IC35" s="60">
        <v>90627.788237638859</v>
      </c>
      <c r="ID35" s="62">
        <v>15.029483953173941</v>
      </c>
      <c r="IE35" s="60">
        <v>5869</v>
      </c>
      <c r="IF35" s="60">
        <v>91474.322736023736</v>
      </c>
      <c r="IG35" s="62">
        <v>15.586015119445175</v>
      </c>
      <c r="IH35" s="60">
        <v>5936</v>
      </c>
      <c r="II35" s="60">
        <v>93431.305458739618</v>
      </c>
      <c r="IJ35" s="62">
        <v>15.7397751783591</v>
      </c>
      <c r="IK35" s="60">
        <v>5871</v>
      </c>
      <c r="IL35" s="60">
        <v>97449.88765060305</v>
      </c>
      <c r="IM35" s="62">
        <v>16.598516036553065</v>
      </c>
      <c r="IN35" s="60">
        <v>5963</v>
      </c>
      <c r="IO35" s="60">
        <v>101548.53495025326</v>
      </c>
      <c r="IP35" s="62">
        <v>17.029772757043983</v>
      </c>
      <c r="IQ35" s="60">
        <v>5945</v>
      </c>
      <c r="IR35" s="60">
        <v>106955.76005612427</v>
      </c>
      <c r="IS35" s="62">
        <v>17.990876376135287</v>
      </c>
      <c r="IT35" s="60">
        <v>6555</v>
      </c>
      <c r="IU35" s="60">
        <v>117378.72628942388</v>
      </c>
      <c r="IV35" s="62">
        <v>17.906746954908296</v>
      </c>
      <c r="IW35" s="60">
        <v>6727</v>
      </c>
      <c r="IX35" s="60">
        <v>128652.49267663791</v>
      </c>
      <c r="IY35" s="62">
        <v>19.1247945111696</v>
      </c>
      <c r="IZ35" s="60">
        <v>7194</v>
      </c>
      <c r="JA35" s="60">
        <v>134808.90961029226</v>
      </c>
      <c r="JB35" s="62">
        <v>18.739075564399815</v>
      </c>
      <c r="JC35" s="60">
        <v>7785</v>
      </c>
      <c r="JD35" s="60">
        <v>141160.08632518712</v>
      </c>
      <c r="JE35" s="62">
        <v>18.132316804776764</v>
      </c>
      <c r="JF35" s="60">
        <v>7897</v>
      </c>
      <c r="JG35" s="60">
        <v>154023.11186003056</v>
      </c>
      <c r="JH35" s="62">
        <v>19.504003021404401</v>
      </c>
      <c r="JI35" s="60">
        <v>8437</v>
      </c>
      <c r="JJ35" s="60">
        <v>173144.58364967268</v>
      </c>
      <c r="JK35" s="62">
        <v>20.522055665482124</v>
      </c>
      <c r="JL35" s="60">
        <v>9573</v>
      </c>
      <c r="JM35" s="60">
        <v>195605.37543021672</v>
      </c>
      <c r="JN35" s="62">
        <v>20.433027831423452</v>
      </c>
      <c r="JO35" s="60">
        <v>9588</v>
      </c>
      <c r="JP35" s="60">
        <v>218120.33895279953</v>
      </c>
      <c r="JQ35" s="62">
        <v>22.74930527250725</v>
      </c>
      <c r="JR35" s="60">
        <v>9576</v>
      </c>
      <c r="JS35" s="60">
        <v>234846.84265572572</v>
      </c>
      <c r="JT35" s="62">
        <v>24.524524086855234</v>
      </c>
      <c r="JU35" s="60">
        <v>9672</v>
      </c>
      <c r="JV35" s="60">
        <v>232175.31032508268</v>
      </c>
      <c r="JW35" s="62">
        <v>24.004891472816656</v>
      </c>
      <c r="JX35" s="60">
        <v>8840</v>
      </c>
      <c r="JY35" s="60">
        <v>224740.80840682384</v>
      </c>
      <c r="JZ35" s="62">
        <v>25.42316837181265</v>
      </c>
      <c r="KA35" s="60">
        <v>6718</v>
      </c>
      <c r="KB35" s="60">
        <v>234570.27827081701</v>
      </c>
      <c r="KC35" s="62">
        <v>34.916683279371391</v>
      </c>
      <c r="KD35" s="60">
        <v>7195</v>
      </c>
      <c r="KE35" s="60">
        <v>244624.29287582749</v>
      </c>
      <c r="KF35" s="62">
        <v>33.999206793026751</v>
      </c>
      <c r="KG35" s="60">
        <v>7909</v>
      </c>
      <c r="KH35" s="60">
        <v>248257.40721294752</v>
      </c>
      <c r="KI35" s="62">
        <v>31.38922837437698</v>
      </c>
      <c r="KJ35" s="60">
        <v>7912</v>
      </c>
      <c r="KK35" s="60">
        <v>249072.67915634302</v>
      </c>
      <c r="KL35" s="62">
        <v>31.480368953026165</v>
      </c>
      <c r="KM35" s="60">
        <v>7916</v>
      </c>
      <c r="KN35" s="60">
        <v>248809.83688650746</v>
      </c>
      <c r="KO35" s="62">
        <v>31.431257817901397</v>
      </c>
    </row>
    <row r="36" spans="1:301" ht="15" customHeight="1">
      <c r="A36" s="166">
        <v>22</v>
      </c>
      <c r="B36" s="171">
        <v>93.905119999999997</v>
      </c>
      <c r="C36" s="3">
        <v>3571.2959999999998</v>
      </c>
      <c r="D36" s="4">
        <v>37.09534</v>
      </c>
      <c r="E36" s="3">
        <v>108.1527</v>
      </c>
      <c r="F36" s="3">
        <v>4041.6790000000001</v>
      </c>
      <c r="G36" s="4">
        <v>36.352939999999997</v>
      </c>
      <c r="H36" s="3">
        <v>107.3866</v>
      </c>
      <c r="I36" s="3">
        <v>4074.009</v>
      </c>
      <c r="J36" s="4">
        <v>36.966459999999998</v>
      </c>
      <c r="K36" s="3">
        <v>115.60250000000001</v>
      </c>
      <c r="L36" s="3">
        <v>4546.8220000000001</v>
      </c>
      <c r="M36" s="4">
        <v>38.357930000000003</v>
      </c>
      <c r="N36" s="3">
        <v>140.8057</v>
      </c>
      <c r="O36" s="3">
        <v>5712.2340000000004</v>
      </c>
      <c r="P36" s="4">
        <v>39.368209999999998</v>
      </c>
      <c r="Q36" s="3">
        <v>171.97479999999999</v>
      </c>
      <c r="R36" s="3">
        <v>6953.2430000000004</v>
      </c>
      <c r="S36" s="4">
        <v>39.33175</v>
      </c>
      <c r="T36" s="3">
        <v>196.1454</v>
      </c>
      <c r="U36" s="3">
        <v>7938.3050000000003</v>
      </c>
      <c r="V36" s="4">
        <v>39.401890000000002</v>
      </c>
      <c r="W36" s="3">
        <v>210.15860000000001</v>
      </c>
      <c r="X36" s="3">
        <v>8422.5969999999998</v>
      </c>
      <c r="Y36" s="4">
        <v>39.020659999999999</v>
      </c>
      <c r="Z36" s="3">
        <v>234.87430000000001</v>
      </c>
      <c r="AA36" s="3">
        <v>9346.5959999999995</v>
      </c>
      <c r="AB36" s="4">
        <v>38.72157</v>
      </c>
      <c r="AC36" s="3">
        <v>244.73599999999999</v>
      </c>
      <c r="AD36" s="3">
        <v>11430.21</v>
      </c>
      <c r="AE36" s="4">
        <v>45.386920000000003</v>
      </c>
      <c r="AF36" s="3">
        <v>245.03039999999999</v>
      </c>
      <c r="AG36" s="3">
        <v>11886.46</v>
      </c>
      <c r="AH36" s="4">
        <v>47.100360000000002</v>
      </c>
      <c r="AI36" s="3">
        <v>223.78190000000001</v>
      </c>
      <c r="AJ36" s="3">
        <v>12064.36</v>
      </c>
      <c r="AK36" s="4">
        <v>52.266559999999998</v>
      </c>
      <c r="AL36" s="3">
        <v>211.87960000000001</v>
      </c>
      <c r="AM36" s="3">
        <v>11885.53</v>
      </c>
      <c r="AN36" s="4">
        <v>54.35098</v>
      </c>
      <c r="AO36" s="3">
        <v>226.8057</v>
      </c>
      <c r="AP36" s="3">
        <v>12414.13</v>
      </c>
      <c r="AQ36" s="4">
        <v>53.150419999999997</v>
      </c>
      <c r="AR36" s="3">
        <v>252.8194</v>
      </c>
      <c r="AS36" s="3">
        <v>13001.38</v>
      </c>
      <c r="AT36" s="4">
        <v>49.891179999999999</v>
      </c>
      <c r="AU36" s="3">
        <v>257.59660000000002</v>
      </c>
      <c r="AV36" s="3">
        <v>13785.23</v>
      </c>
      <c r="AW36" s="4">
        <v>51.970359999999999</v>
      </c>
      <c r="AX36" s="3">
        <v>263.46179999999998</v>
      </c>
      <c r="AY36" s="3">
        <v>14254.38</v>
      </c>
      <c r="AZ36" s="4">
        <v>52.473190000000002</v>
      </c>
      <c r="BA36" s="3">
        <v>248.4701</v>
      </c>
      <c r="BB36" s="3">
        <v>14172.08</v>
      </c>
      <c r="BC36" s="4">
        <v>55.327460000000002</v>
      </c>
      <c r="BD36" s="3">
        <v>247.48099999999999</v>
      </c>
      <c r="BE36" s="3">
        <v>14533.35</v>
      </c>
      <c r="BF36" s="4">
        <v>57.0182</v>
      </c>
      <c r="BG36" s="3">
        <v>809.76649999999995</v>
      </c>
      <c r="BH36" s="3">
        <v>31538.69</v>
      </c>
      <c r="BI36" s="4">
        <v>37.984929999999999</v>
      </c>
      <c r="BJ36" s="3">
        <v>1553.7090000000001</v>
      </c>
      <c r="BK36" s="3">
        <v>39923.35</v>
      </c>
      <c r="BL36" s="4">
        <v>25.052330000000001</v>
      </c>
      <c r="BM36" s="3">
        <v>1683.894</v>
      </c>
      <c r="BN36" s="3">
        <v>46359.39</v>
      </c>
      <c r="BO36" s="4">
        <v>26.814150000000001</v>
      </c>
      <c r="BP36" s="3">
        <v>1971.912</v>
      </c>
      <c r="BQ36" s="3">
        <v>57965.62</v>
      </c>
      <c r="BR36" s="4">
        <v>28.60314</v>
      </c>
      <c r="BS36" s="3">
        <v>1858.9860000000001</v>
      </c>
      <c r="BT36" s="3">
        <v>59913.42</v>
      </c>
      <c r="BU36" s="4">
        <v>31.35933</v>
      </c>
      <c r="BV36" s="3">
        <v>1736.8440000000001</v>
      </c>
      <c r="BW36" s="3">
        <v>55874.05</v>
      </c>
      <c r="BX36" s="4">
        <v>31.35256</v>
      </c>
      <c r="BY36" s="3">
        <v>1693.242</v>
      </c>
      <c r="BZ36" s="3">
        <v>53947.17</v>
      </c>
      <c r="CA36" s="4">
        <v>31.07199</v>
      </c>
      <c r="CB36" s="3">
        <v>1826.645</v>
      </c>
      <c r="CC36" s="3">
        <v>52225.01</v>
      </c>
      <c r="CD36" s="4">
        <v>27.884989999999998</v>
      </c>
      <c r="CE36" s="3">
        <v>1830.085</v>
      </c>
      <c r="CF36" s="3">
        <v>46806.41</v>
      </c>
      <c r="CG36" s="4">
        <v>24.931249999999999</v>
      </c>
      <c r="CH36" s="3">
        <v>1916.048</v>
      </c>
      <c r="CI36" s="3">
        <v>49700.71</v>
      </c>
      <c r="CJ36" s="4">
        <v>25.288620000000002</v>
      </c>
      <c r="CK36" s="3">
        <v>2480.317</v>
      </c>
      <c r="CL36" s="3">
        <v>63639.15</v>
      </c>
      <c r="CM36" s="4">
        <v>25.047370000000001</v>
      </c>
      <c r="CN36" s="3">
        <v>3046.2919999999999</v>
      </c>
      <c r="CO36" s="3">
        <v>73910.13</v>
      </c>
      <c r="CP36" s="4">
        <v>23.691279999999999</v>
      </c>
      <c r="CQ36" s="3">
        <v>3249.4789999999998</v>
      </c>
      <c r="CR36" s="3">
        <v>83325.070000000007</v>
      </c>
      <c r="CS36" s="4">
        <v>25.030239999999999</v>
      </c>
      <c r="CT36" s="3">
        <v>4120.6289999999999</v>
      </c>
      <c r="CU36" s="3">
        <v>67165.539999999994</v>
      </c>
      <c r="CV36" s="4">
        <v>15.96541</v>
      </c>
      <c r="CW36" s="3">
        <v>3273.9079999999999</v>
      </c>
      <c r="CX36" s="3">
        <v>84836.77</v>
      </c>
      <c r="CY36" s="4">
        <v>25.380289999999999</v>
      </c>
      <c r="CZ36" s="3">
        <v>2976.7669999999998</v>
      </c>
      <c r="DA36" s="3">
        <v>96233.49</v>
      </c>
      <c r="DB36" s="4">
        <v>31.63851</v>
      </c>
      <c r="DC36" s="3">
        <v>3783.6289999999999</v>
      </c>
      <c r="DD36" s="3">
        <v>114087.4</v>
      </c>
      <c r="DE36" s="4">
        <v>29.488939999999999</v>
      </c>
      <c r="DF36" s="3">
        <v>5299.4870000000001</v>
      </c>
      <c r="DG36" s="3">
        <v>120455.7</v>
      </c>
      <c r="DH36" s="4">
        <v>22.231999999999999</v>
      </c>
      <c r="DI36" s="3">
        <v>7532.0969999999998</v>
      </c>
      <c r="DJ36" s="3">
        <v>156465.60000000001</v>
      </c>
      <c r="DK36" s="4">
        <v>20.34253</v>
      </c>
      <c r="DL36" s="3">
        <v>7463.0839999999998</v>
      </c>
      <c r="DM36" s="3">
        <v>213308.79999999999</v>
      </c>
      <c r="DN36" s="4">
        <v>28.049399999999999</v>
      </c>
      <c r="DO36" s="3">
        <v>12478.14</v>
      </c>
      <c r="DP36" s="3">
        <v>324311.7</v>
      </c>
      <c r="DQ36" s="4">
        <v>25.512810000000002</v>
      </c>
      <c r="DR36" s="3">
        <v>19999.240000000002</v>
      </c>
      <c r="DS36" s="3">
        <v>521063.2</v>
      </c>
      <c r="DT36" s="4">
        <v>25.569289999999999</v>
      </c>
      <c r="DU36" s="3">
        <v>39.11148</v>
      </c>
      <c r="DV36" s="3">
        <v>914.42970000000003</v>
      </c>
      <c r="DW36" s="4">
        <v>22.918109999999999</v>
      </c>
      <c r="DX36" s="3">
        <v>44.921199999999999</v>
      </c>
      <c r="DY36" s="3">
        <v>1085.8330000000001</v>
      </c>
      <c r="DZ36" s="4">
        <v>23.690709999999999</v>
      </c>
      <c r="EA36" s="3">
        <v>58.22157</v>
      </c>
      <c r="EB36" s="3">
        <v>1413.752</v>
      </c>
      <c r="EC36" s="4">
        <v>23.762499999999999</v>
      </c>
      <c r="ED36" s="3">
        <v>73.381770000000003</v>
      </c>
      <c r="EE36" s="3">
        <v>1725.201</v>
      </c>
      <c r="EF36" s="4">
        <v>23.053229999999999</v>
      </c>
      <c r="EG36" s="3">
        <v>74.589359999999999</v>
      </c>
      <c r="EH36" s="3">
        <v>1840.829</v>
      </c>
      <c r="EI36" s="4">
        <v>24.20054</v>
      </c>
      <c r="EJ36" s="3">
        <v>88.033820000000006</v>
      </c>
      <c r="EK36" s="3">
        <v>1960.865</v>
      </c>
      <c r="EL36" s="4">
        <v>21.858070000000001</v>
      </c>
      <c r="EM36" s="3">
        <v>106.6097</v>
      </c>
      <c r="EN36" s="3">
        <v>2178.5529999999999</v>
      </c>
      <c r="EO36" s="4">
        <v>20.048449999999999</v>
      </c>
      <c r="EP36" s="3">
        <v>124.49550000000001</v>
      </c>
      <c r="EQ36" s="3">
        <v>2502.8029999999999</v>
      </c>
      <c r="ER36" s="4">
        <v>19.722760000000001</v>
      </c>
      <c r="ES36" s="3">
        <v>143.7038</v>
      </c>
      <c r="ET36" s="3">
        <v>2891.136</v>
      </c>
      <c r="EU36" s="4">
        <v>19.72166</v>
      </c>
      <c r="EV36" s="3">
        <v>181.97790000000001</v>
      </c>
      <c r="EW36" s="3">
        <v>3511.9960000000001</v>
      </c>
      <c r="EX36" s="4">
        <v>18.93637</v>
      </c>
      <c r="EY36" s="3">
        <v>204.03579999999999</v>
      </c>
      <c r="EZ36" s="3">
        <v>4012.0309999999999</v>
      </c>
      <c r="FA36" s="4">
        <v>19.28051</v>
      </c>
      <c r="FB36" s="3">
        <v>233.96610000000001</v>
      </c>
      <c r="FC36" s="3">
        <v>4388.7539999999999</v>
      </c>
      <c r="FD36" s="4">
        <v>18.40005</v>
      </c>
      <c r="FE36" s="3">
        <v>284.42689999999999</v>
      </c>
      <c r="FF36" s="3">
        <v>5497.009</v>
      </c>
      <c r="FG36" s="4">
        <v>18.954139999999999</v>
      </c>
      <c r="FH36" s="3">
        <v>356.66219999999998</v>
      </c>
      <c r="FI36" s="3">
        <v>6842.9380000000001</v>
      </c>
      <c r="FJ36" s="4">
        <v>18.808140000000002</v>
      </c>
      <c r="FK36" s="60">
        <v>847</v>
      </c>
      <c r="FL36" s="60">
        <v>12203.877608400186</v>
      </c>
      <c r="FM36" s="62">
        <v>14.408356090200927</v>
      </c>
      <c r="FN36" s="60">
        <v>963</v>
      </c>
      <c r="FO36" s="60">
        <v>13162.739581822481</v>
      </c>
      <c r="FP36" s="62">
        <v>13.668473086004653</v>
      </c>
      <c r="FQ36" s="60">
        <v>1106</v>
      </c>
      <c r="FR36" s="60">
        <v>14624.233024498559</v>
      </c>
      <c r="FS36" s="62">
        <v>13.222633837702134</v>
      </c>
      <c r="FT36" s="60">
        <v>1265</v>
      </c>
      <c r="FU36" s="60">
        <v>16435.84689616246</v>
      </c>
      <c r="FV36" s="62">
        <v>12.992764344792459</v>
      </c>
      <c r="FW36" s="60">
        <v>1445</v>
      </c>
      <c r="FX36" s="60">
        <v>18744.529099833759</v>
      </c>
      <c r="FY36" s="62">
        <v>12.971992456632359</v>
      </c>
      <c r="FZ36" s="60">
        <v>1649</v>
      </c>
      <c r="GA36" s="60">
        <v>21519.484896909355</v>
      </c>
      <c r="GB36" s="62">
        <v>13.050021162467772</v>
      </c>
      <c r="GC36" s="60">
        <v>1936</v>
      </c>
      <c r="GD36" s="60">
        <v>24336.188315464693</v>
      </c>
      <c r="GE36" s="62">
        <v>12.570345204268953</v>
      </c>
      <c r="GF36" s="60">
        <v>2217</v>
      </c>
      <c r="GG36" s="60">
        <v>27203.810654015422</v>
      </c>
      <c r="GH36" s="62">
        <v>12.270550588189185</v>
      </c>
      <c r="GI36" s="60">
        <v>2526</v>
      </c>
      <c r="GJ36" s="60">
        <v>31613.100865081913</v>
      </c>
      <c r="GK36" s="62">
        <v>12.515083477862991</v>
      </c>
      <c r="GL36" s="60">
        <v>2848</v>
      </c>
      <c r="GM36" s="60">
        <v>36941.095548073099</v>
      </c>
      <c r="GN36" s="62">
        <v>12.970890290756003</v>
      </c>
      <c r="GO36" s="60">
        <v>3178</v>
      </c>
      <c r="GP36" s="60">
        <v>41753.287489867304</v>
      </c>
      <c r="GQ36" s="62">
        <v>13.138227655716584</v>
      </c>
      <c r="GR36" s="60">
        <v>3531</v>
      </c>
      <c r="GS36" s="60">
        <v>46484.831212806675</v>
      </c>
      <c r="GT36" s="62">
        <v>13.16477802684981</v>
      </c>
      <c r="GU36" s="60">
        <v>3982</v>
      </c>
      <c r="GV36" s="60">
        <v>51205.568013305405</v>
      </c>
      <c r="GW36" s="62">
        <v>12.859258667329334</v>
      </c>
      <c r="GX36" s="60">
        <v>4417</v>
      </c>
      <c r="GY36" s="60">
        <v>56170.338664507974</v>
      </c>
      <c r="GZ36" s="62">
        <v>12.716852765340271</v>
      </c>
      <c r="HA36" s="60">
        <v>4961</v>
      </c>
      <c r="HB36" s="60">
        <v>60137.370328694124</v>
      </c>
      <c r="HC36" s="62">
        <v>12.122025867505366</v>
      </c>
      <c r="HD36" s="60">
        <v>5315</v>
      </c>
      <c r="HE36" s="60">
        <v>63489.86815863783</v>
      </c>
      <c r="HF36" s="62">
        <v>11.945412635679743</v>
      </c>
      <c r="HG36" s="60">
        <v>5916</v>
      </c>
      <c r="HH36" s="60">
        <v>68183.0922551564</v>
      </c>
      <c r="HI36" s="62">
        <v>11.525201530621434</v>
      </c>
      <c r="HJ36" s="60">
        <v>6536</v>
      </c>
      <c r="HK36" s="60">
        <v>72077.944054696665</v>
      </c>
      <c r="HL36" s="62">
        <v>11.027837217670848</v>
      </c>
      <c r="HM36" s="60">
        <v>7492</v>
      </c>
      <c r="HN36" s="60">
        <v>76479.665793763532</v>
      </c>
      <c r="HO36" s="62">
        <v>10.208177495163312</v>
      </c>
      <c r="HP36" s="60">
        <v>7285</v>
      </c>
      <c r="HQ36" s="60">
        <v>83886.06010417224</v>
      </c>
      <c r="HR36" s="62">
        <v>11.514901867422408</v>
      </c>
      <c r="HS36" s="60">
        <v>7639</v>
      </c>
      <c r="HT36" s="60">
        <v>88463.452518667254</v>
      </c>
      <c r="HU36" s="62">
        <v>11.580501704237106</v>
      </c>
      <c r="HV36" s="60">
        <v>7152</v>
      </c>
      <c r="HW36" s="60">
        <v>89981.242050561748</v>
      </c>
      <c r="HX36" s="62">
        <v>12.581269861655725</v>
      </c>
      <c r="HY36" s="60">
        <v>6359</v>
      </c>
      <c r="HZ36" s="60">
        <v>90775.769486318779</v>
      </c>
      <c r="IA36" s="62">
        <v>14.275164253234593</v>
      </c>
      <c r="IB36" s="60">
        <v>6213</v>
      </c>
      <c r="IC36" s="60">
        <v>91715.234042474389</v>
      </c>
      <c r="ID36" s="62">
        <v>14.761827465391017</v>
      </c>
      <c r="IE36" s="60">
        <v>6253</v>
      </c>
      <c r="IF36" s="60">
        <v>92569.372262495686</v>
      </c>
      <c r="IG36" s="62">
        <v>14.803993645049687</v>
      </c>
      <c r="IH36" s="60">
        <v>6330</v>
      </c>
      <c r="II36" s="60">
        <v>94549.249550459426</v>
      </c>
      <c r="IJ36" s="62">
        <v>14.936690292331663</v>
      </c>
      <c r="IK36" s="60">
        <v>6359</v>
      </c>
      <c r="IL36" s="60">
        <v>98621.705860684204</v>
      </c>
      <c r="IM36" s="62">
        <v>15.508996046655795</v>
      </c>
      <c r="IN36" s="60">
        <v>6338</v>
      </c>
      <c r="IO36" s="60">
        <v>102771.10329371167</v>
      </c>
      <c r="IP36" s="62">
        <v>16.215068364422795</v>
      </c>
      <c r="IQ36" s="60">
        <v>6383</v>
      </c>
      <c r="IR36" s="60">
        <v>108247.72853797409</v>
      </c>
      <c r="IS36" s="62">
        <v>16.95875427510169</v>
      </c>
      <c r="IT36" s="60">
        <v>7033</v>
      </c>
      <c r="IU36" s="60">
        <v>118796.78381416328</v>
      </c>
      <c r="IV36" s="62">
        <v>16.891338520427027</v>
      </c>
      <c r="IW36" s="60">
        <v>7187</v>
      </c>
      <c r="IX36" s="60">
        <v>130212.73938194089</v>
      </c>
      <c r="IY36" s="62">
        <v>18.117815414211893</v>
      </c>
      <c r="IZ36" s="60">
        <v>7619</v>
      </c>
      <c r="JA36" s="60">
        <v>136442.29194143665</v>
      </c>
      <c r="JB36" s="62">
        <v>17.908162743330706</v>
      </c>
      <c r="JC36" s="60">
        <v>8119</v>
      </c>
      <c r="JD36" s="60">
        <v>142868.08025535915</v>
      </c>
      <c r="JE36" s="62">
        <v>17.59675825290789</v>
      </c>
      <c r="JF36" s="60">
        <v>8563</v>
      </c>
      <c r="JG36" s="60">
        <v>155892.35593378532</v>
      </c>
      <c r="JH36" s="62">
        <v>18.205343446664173</v>
      </c>
      <c r="JI36" s="60">
        <v>9414</v>
      </c>
      <c r="JJ36" s="60">
        <v>175248.63556786496</v>
      </c>
      <c r="JK36" s="62">
        <v>18.615746289341931</v>
      </c>
      <c r="JL36" s="60">
        <v>10194</v>
      </c>
      <c r="JM36" s="60">
        <v>197985.597832653</v>
      </c>
      <c r="JN36" s="62">
        <v>19.421777303575926</v>
      </c>
      <c r="JO36" s="60">
        <v>10290</v>
      </c>
      <c r="JP36" s="60">
        <v>220792.5106392999</v>
      </c>
      <c r="JQ36" s="62">
        <v>21.456998118493672</v>
      </c>
      <c r="JR36" s="60">
        <v>10246</v>
      </c>
      <c r="JS36" s="60">
        <v>237732.37711375766</v>
      </c>
      <c r="JT36" s="62">
        <v>23.202457262713025</v>
      </c>
      <c r="JU36" s="60">
        <v>10019</v>
      </c>
      <c r="JV36" s="60">
        <v>235025.26199443129</v>
      </c>
      <c r="JW36" s="62">
        <v>23.457956082885648</v>
      </c>
      <c r="JX36" s="60">
        <v>9537</v>
      </c>
      <c r="JY36" s="60">
        <v>227504.99760551419</v>
      </c>
      <c r="JZ36" s="62">
        <v>23.854985593531946</v>
      </c>
      <c r="KA36" s="60">
        <v>7321</v>
      </c>
      <c r="KB36" s="60">
        <v>237487.15616295257</v>
      </c>
      <c r="KC36" s="62">
        <v>32.439168988246493</v>
      </c>
      <c r="KD36" s="60">
        <v>7910</v>
      </c>
      <c r="KE36" s="60">
        <v>247661.27473587505</v>
      </c>
      <c r="KF36" s="62">
        <v>31.309895668252217</v>
      </c>
      <c r="KG36" s="60">
        <v>8517</v>
      </c>
      <c r="KH36" s="60">
        <v>251334.95396010228</v>
      </c>
      <c r="KI36" s="62">
        <v>29.509798515921368</v>
      </c>
      <c r="KJ36" s="60">
        <v>8786</v>
      </c>
      <c r="KK36" s="60">
        <v>252159.03911188646</v>
      </c>
      <c r="KL36" s="62">
        <v>28.700095505564132</v>
      </c>
      <c r="KM36" s="60">
        <v>8830</v>
      </c>
      <c r="KN36" s="60">
        <v>251892.52264841666</v>
      </c>
      <c r="KO36" s="62">
        <v>28.526899507181955</v>
      </c>
    </row>
    <row r="37" spans="1:301" ht="15" customHeight="1">
      <c r="A37" s="166">
        <v>23</v>
      </c>
      <c r="B37" s="171">
        <v>96.638339999999999</v>
      </c>
      <c r="C37" s="3">
        <v>3616.4389999999999</v>
      </c>
      <c r="D37" s="4">
        <v>36.5015</v>
      </c>
      <c r="E37" s="3">
        <v>111.39400000000001</v>
      </c>
      <c r="F37" s="3">
        <v>4092.7429999999999</v>
      </c>
      <c r="G37" s="4">
        <v>35.740760000000002</v>
      </c>
      <c r="H37" s="3">
        <v>110.5185</v>
      </c>
      <c r="I37" s="3">
        <v>4125.5029999999997</v>
      </c>
      <c r="J37" s="4">
        <v>36.372599999999998</v>
      </c>
      <c r="K37" s="3">
        <v>118.66370000000001</v>
      </c>
      <c r="L37" s="3">
        <v>4604.3509999999997</v>
      </c>
      <c r="M37" s="4">
        <v>37.840870000000002</v>
      </c>
      <c r="N37" s="3">
        <v>144.50989999999999</v>
      </c>
      <c r="O37" s="3">
        <v>5784.5659999999998</v>
      </c>
      <c r="P37" s="4">
        <v>38.844430000000003</v>
      </c>
      <c r="Q37" s="3">
        <v>176.18510000000001</v>
      </c>
      <c r="R37" s="3">
        <v>7041.2839999999997</v>
      </c>
      <c r="S37" s="4">
        <v>38.877609999999997</v>
      </c>
      <c r="T37" s="3">
        <v>200.65700000000001</v>
      </c>
      <c r="U37" s="3">
        <v>8038.8230000000003</v>
      </c>
      <c r="V37" s="4">
        <v>39.003340000000001</v>
      </c>
      <c r="W37" s="3">
        <v>214.69069999999999</v>
      </c>
      <c r="X37" s="3">
        <v>8529.2219999999998</v>
      </c>
      <c r="Y37" s="4">
        <v>38.680149999999998</v>
      </c>
      <c r="Z37" s="3">
        <v>239.62819999999999</v>
      </c>
      <c r="AA37" s="3">
        <v>9464.8979999999992</v>
      </c>
      <c r="AB37" s="4">
        <v>38.433430000000001</v>
      </c>
      <c r="AC37" s="3">
        <v>250.84119999999999</v>
      </c>
      <c r="AD37" s="3">
        <v>11575.44</v>
      </c>
      <c r="AE37" s="4">
        <v>44.844520000000003</v>
      </c>
      <c r="AF37" s="3">
        <v>251.26320000000001</v>
      </c>
      <c r="AG37" s="3">
        <v>12037.6</v>
      </c>
      <c r="AH37" s="4">
        <v>46.515689999999999</v>
      </c>
      <c r="AI37" s="3">
        <v>231.1534</v>
      </c>
      <c r="AJ37" s="3">
        <v>12218.08</v>
      </c>
      <c r="AK37" s="4">
        <v>51.244129999999998</v>
      </c>
      <c r="AL37" s="3">
        <v>219.5214</v>
      </c>
      <c r="AM37" s="3">
        <v>12037.09</v>
      </c>
      <c r="AN37" s="4">
        <v>53.127490000000002</v>
      </c>
      <c r="AO37" s="3">
        <v>235.50829999999999</v>
      </c>
      <c r="AP37" s="3">
        <v>12572.35</v>
      </c>
      <c r="AQ37" s="4">
        <v>51.8384</v>
      </c>
      <c r="AR37" s="3">
        <v>261.2595</v>
      </c>
      <c r="AS37" s="3">
        <v>13166.89</v>
      </c>
      <c r="AT37" s="4">
        <v>48.893650000000001</v>
      </c>
      <c r="AU37" s="3">
        <v>267.24979999999999</v>
      </c>
      <c r="AV37" s="3">
        <v>13960.85</v>
      </c>
      <c r="AW37" s="4">
        <v>50.730989999999998</v>
      </c>
      <c r="AX37" s="3">
        <v>273.98599999999999</v>
      </c>
      <c r="AY37" s="3">
        <v>14436.01</v>
      </c>
      <c r="AZ37" s="4">
        <v>51.100180000000002</v>
      </c>
      <c r="BA37" s="3">
        <v>258.23129999999998</v>
      </c>
      <c r="BB37" s="3">
        <v>14352.85</v>
      </c>
      <c r="BC37" s="4">
        <v>53.914709999999999</v>
      </c>
      <c r="BD37" s="3">
        <v>259.01319999999998</v>
      </c>
      <c r="BE37" s="3">
        <v>14718.81</v>
      </c>
      <c r="BF37" s="4">
        <v>55.174390000000002</v>
      </c>
      <c r="BG37" s="3">
        <v>867.64869999999996</v>
      </c>
      <c r="BH37" s="3">
        <v>31937.39</v>
      </c>
      <c r="BI37" s="4">
        <v>35.89875</v>
      </c>
      <c r="BJ37" s="3">
        <v>1625.2360000000001</v>
      </c>
      <c r="BK37" s="3">
        <v>40421.199999999997</v>
      </c>
      <c r="BL37" s="4">
        <v>24.24811</v>
      </c>
      <c r="BM37" s="3">
        <v>1761.5450000000001</v>
      </c>
      <c r="BN37" s="3">
        <v>46939.08</v>
      </c>
      <c r="BO37" s="4">
        <v>25.95234</v>
      </c>
      <c r="BP37" s="3">
        <v>2057.2510000000002</v>
      </c>
      <c r="BQ37" s="3">
        <v>58692.25</v>
      </c>
      <c r="BR37" s="4">
        <v>27.759969999999999</v>
      </c>
      <c r="BS37" s="3">
        <v>1935.74</v>
      </c>
      <c r="BT37" s="3">
        <v>60666.87</v>
      </c>
      <c r="BU37" s="4">
        <v>30.49428</v>
      </c>
      <c r="BV37" s="3">
        <v>1802.798</v>
      </c>
      <c r="BW37" s="3">
        <v>56576.7</v>
      </c>
      <c r="BX37" s="4">
        <v>30.585080000000001</v>
      </c>
      <c r="BY37" s="3">
        <v>1758.576</v>
      </c>
      <c r="BZ37" s="3">
        <v>54625.37</v>
      </c>
      <c r="CA37" s="4">
        <v>30.293389999999999</v>
      </c>
      <c r="CB37" s="3">
        <v>1897.6179999999999</v>
      </c>
      <c r="CC37" s="3">
        <v>52879.06</v>
      </c>
      <c r="CD37" s="4">
        <v>27.177910000000001</v>
      </c>
      <c r="CE37" s="3">
        <v>1897.6590000000001</v>
      </c>
      <c r="CF37" s="3">
        <v>47390.07</v>
      </c>
      <c r="CG37" s="4">
        <v>24.342960000000001</v>
      </c>
      <c r="CH37" s="3">
        <v>1982.68</v>
      </c>
      <c r="CI37" s="3">
        <v>50320.85</v>
      </c>
      <c r="CJ37" s="4">
        <v>24.743369999999999</v>
      </c>
      <c r="CK37" s="3">
        <v>2548.645</v>
      </c>
      <c r="CL37" s="3">
        <v>64432.959999999999</v>
      </c>
      <c r="CM37" s="4">
        <v>24.67961</v>
      </c>
      <c r="CN37" s="3">
        <v>3142.9180000000001</v>
      </c>
      <c r="CO37" s="3">
        <v>74829.820000000007</v>
      </c>
      <c r="CP37" s="4">
        <v>23.248339999999999</v>
      </c>
      <c r="CQ37" s="3">
        <v>3344.174</v>
      </c>
      <c r="CR37" s="3">
        <v>84364.41</v>
      </c>
      <c r="CS37" s="4">
        <v>24.624549999999999</v>
      </c>
      <c r="CT37" s="3">
        <v>4252.058</v>
      </c>
      <c r="CU37" s="3">
        <v>67983.42</v>
      </c>
      <c r="CV37" s="4">
        <v>15.660069999999999</v>
      </c>
      <c r="CW37" s="3">
        <v>3375.9589999999998</v>
      </c>
      <c r="CX37" s="3">
        <v>85895.37</v>
      </c>
      <c r="CY37" s="4">
        <v>24.919930000000001</v>
      </c>
      <c r="CZ37" s="3">
        <v>3089.375</v>
      </c>
      <c r="DA37" s="3">
        <v>97443.89</v>
      </c>
      <c r="DB37" s="4">
        <v>30.86844</v>
      </c>
      <c r="DC37" s="3">
        <v>4061.66</v>
      </c>
      <c r="DD37" s="3">
        <v>115518.2</v>
      </c>
      <c r="DE37" s="4">
        <v>27.81457</v>
      </c>
      <c r="DF37" s="3">
        <v>5723.5709999999999</v>
      </c>
      <c r="DG37" s="3">
        <v>121948.5</v>
      </c>
      <c r="DH37" s="4">
        <v>20.839559999999999</v>
      </c>
      <c r="DI37" s="3">
        <v>7637.402</v>
      </c>
      <c r="DJ37" s="3">
        <v>158399.1</v>
      </c>
      <c r="DK37" s="4">
        <v>20.309699999999999</v>
      </c>
      <c r="DL37" s="3">
        <v>7664.34</v>
      </c>
      <c r="DM37" s="3">
        <v>215980.79999999999</v>
      </c>
      <c r="DN37" s="4">
        <v>27.65476</v>
      </c>
      <c r="DO37" s="3">
        <v>12795.1</v>
      </c>
      <c r="DP37" s="3">
        <v>328359.40000000002</v>
      </c>
      <c r="DQ37" s="4">
        <v>25.191109999999998</v>
      </c>
      <c r="DR37" s="3">
        <v>20519.12</v>
      </c>
      <c r="DS37" s="3">
        <v>527567.1</v>
      </c>
      <c r="DT37" s="4">
        <v>25.232289999999999</v>
      </c>
      <c r="DU37" s="3">
        <v>40.119599999999998</v>
      </c>
      <c r="DV37" s="3">
        <v>925.79100000000005</v>
      </c>
      <c r="DW37" s="4">
        <v>22.61956</v>
      </c>
      <c r="DX37" s="3">
        <v>46.13888</v>
      </c>
      <c r="DY37" s="3">
        <v>1099.3440000000001</v>
      </c>
      <c r="DZ37" s="4">
        <v>23.352209999999999</v>
      </c>
      <c r="EA37" s="3">
        <v>59.761290000000002</v>
      </c>
      <c r="EB37" s="3">
        <v>1431.347</v>
      </c>
      <c r="EC37" s="4">
        <v>23.438110000000002</v>
      </c>
      <c r="ED37" s="3">
        <v>75.459819999999993</v>
      </c>
      <c r="EE37" s="3">
        <v>1746.64</v>
      </c>
      <c r="EF37" s="4">
        <v>22.696719999999999</v>
      </c>
      <c r="EG37" s="3">
        <v>76.620829999999998</v>
      </c>
      <c r="EH37" s="3">
        <v>1863.7539999999999</v>
      </c>
      <c r="EI37" s="4">
        <v>23.852049999999998</v>
      </c>
      <c r="EJ37" s="3">
        <v>90.635270000000006</v>
      </c>
      <c r="EK37" s="3">
        <v>1985.171</v>
      </c>
      <c r="EL37" s="4">
        <v>21.49362</v>
      </c>
      <c r="EM37" s="3">
        <v>109.57250000000001</v>
      </c>
      <c r="EN37" s="3">
        <v>2205.442</v>
      </c>
      <c r="EO37" s="4">
        <v>19.746880000000001</v>
      </c>
      <c r="EP37" s="3">
        <v>128.1645</v>
      </c>
      <c r="EQ37" s="3">
        <v>2533.6669999999999</v>
      </c>
      <c r="ER37" s="4">
        <v>19.394169999999999</v>
      </c>
      <c r="ES37" s="3">
        <v>147.9469</v>
      </c>
      <c r="ET37" s="3">
        <v>2926.79</v>
      </c>
      <c r="EU37" s="4">
        <v>19.392019999999999</v>
      </c>
      <c r="EV37" s="3">
        <v>187.15969999999999</v>
      </c>
      <c r="EW37" s="3">
        <v>3555.2089999999998</v>
      </c>
      <c r="EX37" s="4">
        <v>18.638400000000001</v>
      </c>
      <c r="EY37" s="3">
        <v>209.95400000000001</v>
      </c>
      <c r="EZ37" s="3">
        <v>4061.4470000000001</v>
      </c>
      <c r="FA37" s="4">
        <v>18.967559999999999</v>
      </c>
      <c r="FB37" s="3">
        <v>240.9333</v>
      </c>
      <c r="FC37" s="3">
        <v>4442.6670000000004</v>
      </c>
      <c r="FD37" s="4">
        <v>18.087219999999999</v>
      </c>
      <c r="FE37" s="3">
        <v>292.0865</v>
      </c>
      <c r="FF37" s="3">
        <v>5564.6549999999997</v>
      </c>
      <c r="FG37" s="4">
        <v>18.683979999999998</v>
      </c>
      <c r="FH37" s="3">
        <v>368.2124</v>
      </c>
      <c r="FI37" s="3">
        <v>6927.1009999999997</v>
      </c>
      <c r="FJ37" s="4">
        <v>18.441970000000001</v>
      </c>
      <c r="FK37" s="60">
        <v>863</v>
      </c>
      <c r="FL37" s="60">
        <v>12351.220044987498</v>
      </c>
      <c r="FM37" s="62">
        <v>14.311958337181341</v>
      </c>
      <c r="FN37" s="60">
        <v>1020</v>
      </c>
      <c r="FO37" s="60">
        <v>13320.814544893266</v>
      </c>
      <c r="FP37" s="62">
        <v>13.059622102836535</v>
      </c>
      <c r="FQ37" s="60">
        <v>1183</v>
      </c>
      <c r="FR37" s="60">
        <v>14799.301635983948</v>
      </c>
      <c r="FS37" s="62">
        <v>12.509976023655069</v>
      </c>
      <c r="FT37" s="60">
        <v>1350</v>
      </c>
      <c r="FU37" s="60">
        <v>16632.325770349409</v>
      </c>
      <c r="FV37" s="62">
        <v>12.320241311369932</v>
      </c>
      <c r="FW37" s="60">
        <v>1523</v>
      </c>
      <c r="FX37" s="60">
        <v>18968.704888302847</v>
      </c>
      <c r="FY37" s="62">
        <v>12.45482921096707</v>
      </c>
      <c r="FZ37" s="60">
        <v>1713</v>
      </c>
      <c r="GA37" s="60">
        <v>21776.841994261911</v>
      </c>
      <c r="GB37" s="62">
        <v>12.712692349248051</v>
      </c>
      <c r="GC37" s="60">
        <v>2047</v>
      </c>
      <c r="GD37" s="60">
        <v>24626.387489143239</v>
      </c>
      <c r="GE37" s="62">
        <v>12.030477522786144</v>
      </c>
      <c r="GF37" s="60">
        <v>2375</v>
      </c>
      <c r="GG37" s="60">
        <v>27527.302885598874</v>
      </c>
      <c r="GH37" s="62">
        <v>11.590443320252158</v>
      </c>
      <c r="GI37" s="60">
        <v>2659</v>
      </c>
      <c r="GJ37" s="60">
        <v>31990.010311888269</v>
      </c>
      <c r="GK37" s="62">
        <v>12.030842539258469</v>
      </c>
      <c r="GL37" s="60">
        <v>2977</v>
      </c>
      <c r="GM37" s="60">
        <v>37382.971433161132</v>
      </c>
      <c r="GN37" s="62">
        <v>12.557262826053455</v>
      </c>
      <c r="GO37" s="60">
        <v>3225</v>
      </c>
      <c r="GP37" s="60">
        <v>42253.99188739396</v>
      </c>
      <c r="GQ37" s="62">
        <v>13.102012988339213</v>
      </c>
      <c r="GR37" s="60">
        <v>3585</v>
      </c>
      <c r="GS37" s="60">
        <v>47042.386817357488</v>
      </c>
      <c r="GT37" s="62">
        <v>13.122004691034167</v>
      </c>
      <c r="GU37" s="60">
        <v>4124</v>
      </c>
      <c r="GV37" s="60">
        <v>51818.002370894763</v>
      </c>
      <c r="GW37" s="62">
        <v>12.564986025920165</v>
      </c>
      <c r="GX37" s="60">
        <v>4625</v>
      </c>
      <c r="GY37" s="60">
        <v>56841.188987328002</v>
      </c>
      <c r="GZ37" s="62">
        <v>12.289986808070919</v>
      </c>
      <c r="HA37" s="60">
        <v>5282</v>
      </c>
      <c r="HB37" s="60">
        <v>60853.518873230321</v>
      </c>
      <c r="HC37" s="62">
        <v>11.520923679142431</v>
      </c>
      <c r="HD37" s="60">
        <v>5662</v>
      </c>
      <c r="HE37" s="60">
        <v>64243.205255732348</v>
      </c>
      <c r="HF37" s="62">
        <v>11.346380299493527</v>
      </c>
      <c r="HG37" s="60">
        <v>6284</v>
      </c>
      <c r="HH37" s="60">
        <v>68989.428933871081</v>
      </c>
      <c r="HI37" s="62">
        <v>10.978585126332126</v>
      </c>
      <c r="HJ37" s="60">
        <v>6961</v>
      </c>
      <c r="HK37" s="60">
        <v>72926.425508762914</v>
      </c>
      <c r="HL37" s="62">
        <v>10.476429465416308</v>
      </c>
      <c r="HM37" s="60">
        <v>7805</v>
      </c>
      <c r="HN37" s="60">
        <v>77373.72162395186</v>
      </c>
      <c r="HO37" s="62">
        <v>9.9133531869252867</v>
      </c>
      <c r="HP37" s="60">
        <v>7734</v>
      </c>
      <c r="HQ37" s="60">
        <v>84878.009088944324</v>
      </c>
      <c r="HR37" s="62">
        <v>10.974658532317601</v>
      </c>
      <c r="HS37" s="60">
        <v>7818</v>
      </c>
      <c r="HT37" s="60">
        <v>89510.333337502016</v>
      </c>
      <c r="HU37" s="62">
        <v>11.449262386480177</v>
      </c>
      <c r="HV37" s="60">
        <v>7587</v>
      </c>
      <c r="HW37" s="60">
        <v>91044.88366730306</v>
      </c>
      <c r="HX37" s="62">
        <v>12.000116471240682</v>
      </c>
      <c r="HY37" s="60">
        <v>6784</v>
      </c>
      <c r="HZ37" s="60">
        <v>91867.364669791263</v>
      </c>
      <c r="IA37" s="62">
        <v>13.541769556278194</v>
      </c>
      <c r="IB37" s="60">
        <v>6841</v>
      </c>
      <c r="IC37" s="60">
        <v>92819.317072347112</v>
      </c>
      <c r="ID37" s="62">
        <v>13.568091956197502</v>
      </c>
      <c r="IE37" s="60">
        <v>6621</v>
      </c>
      <c r="IF37" s="60">
        <v>93687.029131999967</v>
      </c>
      <c r="IG37" s="62">
        <v>14.149981744751543</v>
      </c>
      <c r="IH37" s="60">
        <v>7132</v>
      </c>
      <c r="II37" s="60">
        <v>95690.820328813847</v>
      </c>
      <c r="IJ37" s="62">
        <v>13.4171088514882</v>
      </c>
      <c r="IK37" s="60">
        <v>6945</v>
      </c>
      <c r="IL37" s="60">
        <v>99815.576636446131</v>
      </c>
      <c r="IM37" s="62">
        <v>14.372293252188069</v>
      </c>
      <c r="IN37" s="60">
        <v>6787</v>
      </c>
      <c r="IO37" s="60">
        <v>104021.39967738846</v>
      </c>
      <c r="IP37" s="62">
        <v>15.326565445320238</v>
      </c>
      <c r="IQ37" s="60">
        <v>6824</v>
      </c>
      <c r="IR37" s="60">
        <v>109566.0158407455</v>
      </c>
      <c r="IS37" s="62">
        <v>16.055981219335507</v>
      </c>
      <c r="IT37" s="60">
        <v>7490</v>
      </c>
      <c r="IU37" s="60">
        <v>120244.66207205612</v>
      </c>
      <c r="IV37" s="62">
        <v>16.054026978912699</v>
      </c>
      <c r="IW37" s="60">
        <v>7688</v>
      </c>
      <c r="IX37" s="60">
        <v>131807.07197373838</v>
      </c>
      <c r="IY37" s="62">
        <v>17.144520287947241</v>
      </c>
      <c r="IZ37" s="60">
        <v>8331</v>
      </c>
      <c r="JA37" s="60">
        <v>138112.5310882612</v>
      </c>
      <c r="JB37" s="62">
        <v>16.578145611362526</v>
      </c>
      <c r="JC37" s="60">
        <v>8939</v>
      </c>
      <c r="JD37" s="60">
        <v>144612.97231109685</v>
      </c>
      <c r="JE37" s="62">
        <v>16.177757278341744</v>
      </c>
      <c r="JF37" s="60">
        <v>9304</v>
      </c>
      <c r="JG37" s="60">
        <v>157802.42255897811</v>
      </c>
      <c r="JH37" s="62">
        <v>16.960707497740554</v>
      </c>
      <c r="JI37" s="60">
        <v>9903</v>
      </c>
      <c r="JJ37" s="60">
        <v>177401.0362433421</v>
      </c>
      <c r="JK37" s="62">
        <v>17.913868145344047</v>
      </c>
      <c r="JL37" s="60">
        <v>10617</v>
      </c>
      <c r="JM37" s="60">
        <v>200422.85204827425</v>
      </c>
      <c r="JN37" s="62">
        <v>18.877540929478595</v>
      </c>
      <c r="JO37" s="60">
        <v>10895</v>
      </c>
      <c r="JP37" s="60">
        <v>223521.90848209913</v>
      </c>
      <c r="JQ37" s="62">
        <v>20.516008121349163</v>
      </c>
      <c r="JR37" s="60">
        <v>11459</v>
      </c>
      <c r="JS37" s="60">
        <v>240681.75046784928</v>
      </c>
      <c r="JT37" s="62">
        <v>21.003730732860571</v>
      </c>
      <c r="JU37" s="60">
        <v>10799</v>
      </c>
      <c r="JV37" s="60">
        <v>237940.81262936245</v>
      </c>
      <c r="JW37" s="62">
        <v>22.03359687279956</v>
      </c>
      <c r="JX37" s="60">
        <v>9938</v>
      </c>
      <c r="JY37" s="60">
        <v>230332.33213928141</v>
      </c>
      <c r="JZ37" s="62">
        <v>23.176930181050654</v>
      </c>
      <c r="KA37" s="60">
        <v>8606</v>
      </c>
      <c r="KB37" s="60">
        <v>240473.72093494801</v>
      </c>
      <c r="KC37" s="62">
        <v>27.942565760509879</v>
      </c>
      <c r="KD37" s="60">
        <v>8897</v>
      </c>
      <c r="KE37" s="60">
        <v>250765.41792909382</v>
      </c>
      <c r="KF37" s="62">
        <v>28.185390348330202</v>
      </c>
      <c r="KG37" s="60">
        <v>9264</v>
      </c>
      <c r="KH37" s="60">
        <v>254479.70931737387</v>
      </c>
      <c r="KI37" s="62">
        <v>27.469744097298562</v>
      </c>
      <c r="KJ37" s="60">
        <v>9748</v>
      </c>
      <c r="KK37" s="60">
        <v>255313.51681281591</v>
      </c>
      <c r="KL37" s="62">
        <v>26.191374313994245</v>
      </c>
      <c r="KM37" s="60">
        <v>9848</v>
      </c>
      <c r="KN37" s="60">
        <v>255042.61395947728</v>
      </c>
      <c r="KO37" s="62">
        <v>25.897909622205248</v>
      </c>
    </row>
    <row r="38" spans="1:301" ht="15" customHeight="1">
      <c r="A38" s="166">
        <v>24</v>
      </c>
      <c r="B38" s="171">
        <v>99.499679999999998</v>
      </c>
      <c r="C38" s="3">
        <v>3662.7339999999999</v>
      </c>
      <c r="D38" s="4">
        <v>35.905320000000003</v>
      </c>
      <c r="E38" s="3">
        <v>114.74760000000001</v>
      </c>
      <c r="F38" s="3">
        <v>4145.107</v>
      </c>
      <c r="G38" s="4">
        <v>35.139740000000003</v>
      </c>
      <c r="H38" s="3">
        <v>113.7743</v>
      </c>
      <c r="I38" s="3">
        <v>4178.3109999999997</v>
      </c>
      <c r="J38" s="4">
        <v>35.783670000000001</v>
      </c>
      <c r="K38" s="3">
        <v>121.84050000000001</v>
      </c>
      <c r="L38" s="3">
        <v>4663.3519999999999</v>
      </c>
      <c r="M38" s="4">
        <v>37.326169999999998</v>
      </c>
      <c r="N38" s="3">
        <v>148.34530000000001</v>
      </c>
      <c r="O38" s="3">
        <v>5858.7529999999997</v>
      </c>
      <c r="P38" s="4">
        <v>38.325040000000001</v>
      </c>
      <c r="Q38" s="3">
        <v>180.55420000000001</v>
      </c>
      <c r="R38" s="3">
        <v>7131.585</v>
      </c>
      <c r="S38" s="4">
        <v>38.423020000000001</v>
      </c>
      <c r="T38" s="3">
        <v>205.33279999999999</v>
      </c>
      <c r="U38" s="3">
        <v>8141.9269999999997</v>
      </c>
      <c r="V38" s="4">
        <v>38.603659999999998</v>
      </c>
      <c r="W38" s="3">
        <v>219.33850000000001</v>
      </c>
      <c r="X38" s="3">
        <v>8638.5930000000008</v>
      </c>
      <c r="Y38" s="4">
        <v>38.345660000000002</v>
      </c>
      <c r="Z38" s="3">
        <v>244.47120000000001</v>
      </c>
      <c r="AA38" s="3">
        <v>9586.2530000000006</v>
      </c>
      <c r="AB38" s="4">
        <v>38.154710000000001</v>
      </c>
      <c r="AC38" s="3">
        <v>257.05680000000001</v>
      </c>
      <c r="AD38" s="3">
        <v>11724.41</v>
      </c>
      <c r="AE38" s="4">
        <v>44.322989999999997</v>
      </c>
      <c r="AF38" s="3">
        <v>257.65879999999999</v>
      </c>
      <c r="AG38" s="3">
        <v>12192.65</v>
      </c>
      <c r="AH38" s="4">
        <v>45.944929999999999</v>
      </c>
      <c r="AI38" s="3">
        <v>238.66579999999999</v>
      </c>
      <c r="AJ38" s="3">
        <v>12375.76</v>
      </c>
      <c r="AK38" s="4">
        <v>50.27122</v>
      </c>
      <c r="AL38" s="3">
        <v>227.31399999999999</v>
      </c>
      <c r="AM38" s="3">
        <v>12192.53</v>
      </c>
      <c r="AN38" s="4">
        <v>51.968359999999997</v>
      </c>
      <c r="AO38" s="3">
        <v>244.40469999999999</v>
      </c>
      <c r="AP38" s="3">
        <v>12734.63</v>
      </c>
      <c r="AQ38" s="4">
        <v>50.595790000000001</v>
      </c>
      <c r="AR38" s="3">
        <v>269.85079999999999</v>
      </c>
      <c r="AS38" s="3">
        <v>13336.65</v>
      </c>
      <c r="AT38" s="4">
        <v>47.946930000000002</v>
      </c>
      <c r="AU38" s="3">
        <v>277.11040000000003</v>
      </c>
      <c r="AV38" s="3">
        <v>14140.96</v>
      </c>
      <c r="AW38" s="4">
        <v>49.556609999999999</v>
      </c>
      <c r="AX38" s="3">
        <v>284.75229999999999</v>
      </c>
      <c r="AY38" s="3">
        <v>14622.28</v>
      </c>
      <c r="AZ38" s="4">
        <v>49.802149999999997</v>
      </c>
      <c r="BA38" s="3">
        <v>268.21390000000002</v>
      </c>
      <c r="BB38" s="3">
        <v>14538.24</v>
      </c>
      <c r="BC38" s="4">
        <v>52.578159999999997</v>
      </c>
      <c r="BD38" s="3">
        <v>270.91789999999997</v>
      </c>
      <c r="BE38" s="3">
        <v>14908.99</v>
      </c>
      <c r="BF38" s="4">
        <v>53.431109999999997</v>
      </c>
      <c r="BG38" s="3">
        <v>931.65949999999998</v>
      </c>
      <c r="BH38" s="3">
        <v>32345.79</v>
      </c>
      <c r="BI38" s="4">
        <v>33.859490000000001</v>
      </c>
      <c r="BJ38" s="3">
        <v>1696.626</v>
      </c>
      <c r="BK38" s="3">
        <v>40931.199999999997</v>
      </c>
      <c r="BL38" s="4">
        <v>23.520569999999999</v>
      </c>
      <c r="BM38" s="3">
        <v>1837.7439999999999</v>
      </c>
      <c r="BN38" s="3">
        <v>47533.02</v>
      </c>
      <c r="BO38" s="4">
        <v>25.19069</v>
      </c>
      <c r="BP38" s="3">
        <v>2136.8879999999999</v>
      </c>
      <c r="BQ38" s="3">
        <v>59436.91</v>
      </c>
      <c r="BR38" s="4">
        <v>27.064150000000001</v>
      </c>
      <c r="BS38" s="3">
        <v>2004.348</v>
      </c>
      <c r="BT38" s="3">
        <v>61439.19</v>
      </c>
      <c r="BU38" s="4">
        <v>29.825050000000001</v>
      </c>
      <c r="BV38" s="3">
        <v>1863.749</v>
      </c>
      <c r="BW38" s="3">
        <v>57297.01</v>
      </c>
      <c r="BX38" s="4">
        <v>29.961169999999999</v>
      </c>
      <c r="BY38" s="3">
        <v>1819.569</v>
      </c>
      <c r="BZ38" s="3">
        <v>55320.57</v>
      </c>
      <c r="CA38" s="4">
        <v>29.65024</v>
      </c>
      <c r="CB38" s="3">
        <v>1962.5229999999999</v>
      </c>
      <c r="CC38" s="3">
        <v>53549.43</v>
      </c>
      <c r="CD38" s="4">
        <v>26.611910000000002</v>
      </c>
      <c r="CE38" s="3">
        <v>1953.5550000000001</v>
      </c>
      <c r="CF38" s="3">
        <v>47988.27</v>
      </c>
      <c r="CG38" s="4">
        <v>23.944600000000001</v>
      </c>
      <c r="CH38" s="3">
        <v>2036.451</v>
      </c>
      <c r="CI38" s="3">
        <v>50956.51</v>
      </c>
      <c r="CJ38" s="4">
        <v>24.394010000000002</v>
      </c>
      <c r="CK38" s="3">
        <v>2596.5030000000002</v>
      </c>
      <c r="CL38" s="3">
        <v>65246.89</v>
      </c>
      <c r="CM38" s="4">
        <v>24.530419999999999</v>
      </c>
      <c r="CN38" s="3">
        <v>3242.5160000000001</v>
      </c>
      <c r="CO38" s="3">
        <v>75772.41</v>
      </c>
      <c r="CP38" s="4">
        <v>22.817789999999999</v>
      </c>
      <c r="CQ38" s="3">
        <v>3448.9450000000002</v>
      </c>
      <c r="CR38" s="3">
        <v>85429.8</v>
      </c>
      <c r="CS38" s="4">
        <v>24.177720000000001</v>
      </c>
      <c r="CT38" s="3">
        <v>4361.0360000000001</v>
      </c>
      <c r="CU38" s="3">
        <v>68821.259999999995</v>
      </c>
      <c r="CV38" s="4">
        <v>15.45665</v>
      </c>
      <c r="CW38" s="3">
        <v>3478.4079999999999</v>
      </c>
      <c r="CX38" s="3">
        <v>86980.479999999996</v>
      </c>
      <c r="CY38" s="4">
        <v>24.491240000000001</v>
      </c>
      <c r="CZ38" s="3">
        <v>3204.9540000000002</v>
      </c>
      <c r="DA38" s="3">
        <v>98684.64</v>
      </c>
      <c r="DB38" s="4">
        <v>30.133839999999999</v>
      </c>
      <c r="DC38" s="3">
        <v>4355.3370000000004</v>
      </c>
      <c r="DD38" s="3">
        <v>116982.8</v>
      </c>
      <c r="DE38" s="4">
        <v>26.26765</v>
      </c>
      <c r="DF38" s="3">
        <v>6114.9380000000001</v>
      </c>
      <c r="DG38" s="3">
        <v>123475.1</v>
      </c>
      <c r="DH38" s="4">
        <v>19.74971</v>
      </c>
      <c r="DI38" s="3">
        <v>7746.8580000000002</v>
      </c>
      <c r="DJ38" s="3">
        <v>160382.1</v>
      </c>
      <c r="DK38" s="4">
        <v>20.273129999999998</v>
      </c>
      <c r="DL38" s="3">
        <v>7870.9709999999995</v>
      </c>
      <c r="DM38" s="3">
        <v>218720.4</v>
      </c>
      <c r="DN38" s="4">
        <v>27.270099999999999</v>
      </c>
      <c r="DO38" s="3">
        <v>13119.58</v>
      </c>
      <c r="DP38" s="3">
        <v>332509.40000000002</v>
      </c>
      <c r="DQ38" s="4">
        <v>24.878340000000001</v>
      </c>
      <c r="DR38" s="3">
        <v>21051.73</v>
      </c>
      <c r="DS38" s="3">
        <v>534235.4</v>
      </c>
      <c r="DT38" s="4">
        <v>24.904520000000002</v>
      </c>
      <c r="DU38" s="3">
        <v>41.16057</v>
      </c>
      <c r="DV38" s="3">
        <v>937.43780000000004</v>
      </c>
      <c r="DW38" s="4">
        <v>22.32461</v>
      </c>
      <c r="DX38" s="3">
        <v>47.38841</v>
      </c>
      <c r="DY38" s="3">
        <v>1113.194</v>
      </c>
      <c r="DZ38" s="4">
        <v>23.022649999999999</v>
      </c>
      <c r="EA38" s="3">
        <v>61.355960000000003</v>
      </c>
      <c r="EB38" s="3">
        <v>1449.384</v>
      </c>
      <c r="EC38" s="4">
        <v>23.116340000000001</v>
      </c>
      <c r="ED38" s="3">
        <v>77.604680000000002</v>
      </c>
      <c r="EE38" s="3">
        <v>1768.615</v>
      </c>
      <c r="EF38" s="4">
        <v>22.346830000000001</v>
      </c>
      <c r="EG38" s="3">
        <v>78.713620000000006</v>
      </c>
      <c r="EH38" s="3">
        <v>1887.2550000000001</v>
      </c>
      <c r="EI38" s="4">
        <v>23.510400000000001</v>
      </c>
      <c r="EJ38" s="3">
        <v>93.336160000000007</v>
      </c>
      <c r="EK38" s="3">
        <v>2010.0820000000001</v>
      </c>
      <c r="EL38" s="4">
        <v>21.133310000000002</v>
      </c>
      <c r="EM38" s="3">
        <v>112.54940000000001</v>
      </c>
      <c r="EN38" s="3">
        <v>2233</v>
      </c>
      <c r="EO38" s="4">
        <v>19.464549999999999</v>
      </c>
      <c r="EP38" s="3">
        <v>131.9076</v>
      </c>
      <c r="EQ38" s="3">
        <v>2565.2930000000001</v>
      </c>
      <c r="ER38" s="4">
        <v>19.078790000000001</v>
      </c>
      <c r="ES38" s="3">
        <v>152.2757</v>
      </c>
      <c r="ET38" s="3">
        <v>2963.3249999999998</v>
      </c>
      <c r="EU38" s="4">
        <v>19.075700000000001</v>
      </c>
      <c r="EV38" s="3">
        <v>192.4624</v>
      </c>
      <c r="EW38" s="3">
        <v>3599.491</v>
      </c>
      <c r="EX38" s="4">
        <v>18.350390000000001</v>
      </c>
      <c r="EY38" s="3">
        <v>216.00460000000001</v>
      </c>
      <c r="EZ38" s="3">
        <v>4112.085</v>
      </c>
      <c r="FA38" s="4">
        <v>18.665859999999999</v>
      </c>
      <c r="FB38" s="3">
        <v>248.06620000000001</v>
      </c>
      <c r="FC38" s="3">
        <v>4497.9059999999999</v>
      </c>
      <c r="FD38" s="4">
        <v>17.785319999999999</v>
      </c>
      <c r="FE38" s="3">
        <v>299.94389999999999</v>
      </c>
      <c r="FF38" s="3">
        <v>5633.9790000000003</v>
      </c>
      <c r="FG38" s="4">
        <v>18.420950000000001</v>
      </c>
      <c r="FH38" s="3">
        <v>380.09640000000002</v>
      </c>
      <c r="FI38" s="3">
        <v>7013.3239999999996</v>
      </c>
      <c r="FJ38" s="4">
        <v>18.087489999999999</v>
      </c>
      <c r="FK38" s="60">
        <v>898</v>
      </c>
      <c r="FL38" s="60">
        <v>12502.219794974661</v>
      </c>
      <c r="FM38" s="62">
        <v>13.922293758323676</v>
      </c>
      <c r="FN38" s="60">
        <v>1077</v>
      </c>
      <c r="FO38" s="60">
        <v>13482.285563214049</v>
      </c>
      <c r="FP38" s="62">
        <v>12.518370996484725</v>
      </c>
      <c r="FQ38" s="60">
        <v>1258</v>
      </c>
      <c r="FR38" s="60">
        <v>14977.963349117164</v>
      </c>
      <c r="FS38" s="62">
        <v>11.906171183717937</v>
      </c>
      <c r="FT38" s="60">
        <v>1436</v>
      </c>
      <c r="FU38" s="60">
        <v>16832.83100206692</v>
      </c>
      <c r="FV38" s="62">
        <v>11.722027160213733</v>
      </c>
      <c r="FW38" s="60">
        <v>1606</v>
      </c>
      <c r="FX38" s="60">
        <v>19197.714845756382</v>
      </c>
      <c r="FY38" s="62">
        <v>11.95374523397035</v>
      </c>
      <c r="FZ38" s="60">
        <v>1847</v>
      </c>
      <c r="GA38" s="60">
        <v>22039.782750438091</v>
      </c>
      <c r="GB38" s="62">
        <v>11.932746481016833</v>
      </c>
      <c r="GC38" s="60">
        <v>2166</v>
      </c>
      <c r="GD38" s="60">
        <v>24922.707771273879</v>
      </c>
      <c r="GE38" s="62">
        <v>11.506328610929769</v>
      </c>
      <c r="GF38" s="60">
        <v>2534</v>
      </c>
      <c r="GG38" s="60">
        <v>27857.201812107371</v>
      </c>
      <c r="GH38" s="62">
        <v>10.993370880863209</v>
      </c>
      <c r="GI38" s="60">
        <v>2803</v>
      </c>
      <c r="GJ38" s="60">
        <v>32374.995883062667</v>
      </c>
      <c r="GK38" s="62">
        <v>11.550123397453682</v>
      </c>
      <c r="GL38" s="60">
        <v>3005</v>
      </c>
      <c r="GM38" s="60">
        <v>37835.312617913616</v>
      </c>
      <c r="GN38" s="62">
        <v>12.590786228923001</v>
      </c>
      <c r="GO38" s="60">
        <v>3320</v>
      </c>
      <c r="GP38" s="60">
        <v>42766.967446226095</v>
      </c>
      <c r="GQ38" s="62">
        <v>12.881616700670511</v>
      </c>
      <c r="GR38" s="60">
        <v>3698</v>
      </c>
      <c r="GS38" s="60">
        <v>47613.525780605138</v>
      </c>
      <c r="GT38" s="62">
        <v>12.875480200271806</v>
      </c>
      <c r="GU38" s="60">
        <v>4327</v>
      </c>
      <c r="GV38" s="60">
        <v>52444.292903623049</v>
      </c>
      <c r="GW38" s="62">
        <v>12.120243333400289</v>
      </c>
      <c r="GX38" s="60">
        <v>4901</v>
      </c>
      <c r="GY38" s="60">
        <v>57526.502088392685</v>
      </c>
      <c r="GZ38" s="62">
        <v>11.737707016607363</v>
      </c>
      <c r="HA38" s="60">
        <v>5366</v>
      </c>
      <c r="HB38" s="60">
        <v>61584.114279455411</v>
      </c>
      <c r="HC38" s="62">
        <v>11.476726477721844</v>
      </c>
      <c r="HD38" s="60">
        <v>6066</v>
      </c>
      <c r="HE38" s="60">
        <v>65011.407369873676</v>
      </c>
      <c r="HF38" s="62">
        <v>10.717343780064899</v>
      </c>
      <c r="HG38" s="60">
        <v>6701</v>
      </c>
      <c r="HH38" s="60">
        <v>69811.804785168511</v>
      </c>
      <c r="HI38" s="62">
        <v>10.418117413097823</v>
      </c>
      <c r="HJ38" s="60">
        <v>7414</v>
      </c>
      <c r="HK38" s="60">
        <v>73791.447107422966</v>
      </c>
      <c r="HL38" s="62">
        <v>9.9529872008933058</v>
      </c>
      <c r="HM38" s="60">
        <v>8090</v>
      </c>
      <c r="HN38" s="60">
        <v>78286.758710676193</v>
      </c>
      <c r="HO38" s="62">
        <v>9.6769788270304318</v>
      </c>
      <c r="HP38" s="60">
        <v>8228</v>
      </c>
      <c r="HQ38" s="60">
        <v>85889.866128679874</v>
      </c>
      <c r="HR38" s="62">
        <v>10.438729476018459</v>
      </c>
      <c r="HS38" s="60">
        <v>8002</v>
      </c>
      <c r="HT38" s="60">
        <v>90584.481528158532</v>
      </c>
      <c r="HU38" s="62">
        <v>11.320230133486445</v>
      </c>
      <c r="HV38" s="60">
        <v>8024</v>
      </c>
      <c r="HW38" s="60">
        <v>92147.913688148692</v>
      </c>
      <c r="HX38" s="62">
        <v>11.484037099719428</v>
      </c>
      <c r="HY38" s="60">
        <v>7166</v>
      </c>
      <c r="HZ38" s="60">
        <v>92986.232500135011</v>
      </c>
      <c r="IA38" s="62">
        <v>12.976030212131596</v>
      </c>
      <c r="IB38" s="60">
        <v>7500</v>
      </c>
      <c r="IC38" s="60">
        <v>93950.295266510133</v>
      </c>
      <c r="ID38" s="62">
        <v>12.526706035534684</v>
      </c>
      <c r="IE38" s="60">
        <v>7523</v>
      </c>
      <c r="IF38" s="60">
        <v>94828.029323064882</v>
      </c>
      <c r="IG38" s="62">
        <v>12.605081659320069</v>
      </c>
      <c r="IH38" s="60">
        <v>7630</v>
      </c>
      <c r="II38" s="60">
        <v>96851.653076741073</v>
      </c>
      <c r="IJ38" s="62">
        <v>12.693532513334347</v>
      </c>
      <c r="IK38" s="60">
        <v>7560</v>
      </c>
      <c r="IL38" s="60">
        <v>101034.23048988185</v>
      </c>
      <c r="IM38" s="62">
        <v>13.364316202365325</v>
      </c>
      <c r="IN38" s="60">
        <v>7293</v>
      </c>
      <c r="IO38" s="60">
        <v>105297.81892779506</v>
      </c>
      <c r="IP38" s="62">
        <v>14.438203610008921</v>
      </c>
      <c r="IQ38" s="60">
        <v>7489</v>
      </c>
      <c r="IR38" s="60">
        <v>110914.35061459342</v>
      </c>
      <c r="IS38" s="62">
        <v>14.810301858004197</v>
      </c>
      <c r="IT38" s="60">
        <v>8074</v>
      </c>
      <c r="IU38" s="60">
        <v>121723.37186595087</v>
      </c>
      <c r="IV38" s="62">
        <v>15.075968772101916</v>
      </c>
      <c r="IW38" s="60">
        <v>8228</v>
      </c>
      <c r="IX38" s="60">
        <v>133437.63348747836</v>
      </c>
      <c r="IY38" s="62">
        <v>16.217505285303641</v>
      </c>
      <c r="IZ38" s="60">
        <v>9172</v>
      </c>
      <c r="JA38" s="60">
        <v>139815.13026691566</v>
      </c>
      <c r="JB38" s="62">
        <v>15.243690609127306</v>
      </c>
      <c r="JC38" s="60">
        <v>9794</v>
      </c>
      <c r="JD38" s="60">
        <v>146393.21408104169</v>
      </c>
      <c r="JE38" s="62">
        <v>14.94723443751702</v>
      </c>
      <c r="JF38" s="60">
        <v>10325</v>
      </c>
      <c r="JG38" s="60">
        <v>159749.0093298369</v>
      </c>
      <c r="JH38" s="62">
        <v>15.47205901499631</v>
      </c>
      <c r="JI38" s="60">
        <v>10908</v>
      </c>
      <c r="JJ38" s="60">
        <v>179594.9613639061</v>
      </c>
      <c r="JK38" s="62">
        <v>16.464517910149073</v>
      </c>
      <c r="JL38" s="60">
        <v>11102</v>
      </c>
      <c r="JM38" s="60">
        <v>202918.28078944341</v>
      </c>
      <c r="JN38" s="62">
        <v>18.277632930052551</v>
      </c>
      <c r="JO38" s="60">
        <v>11744</v>
      </c>
      <c r="JP38" s="60">
        <v>226314.19122640014</v>
      </c>
      <c r="JQ38" s="62">
        <v>19.270622549931893</v>
      </c>
      <c r="JR38" s="60">
        <v>11659</v>
      </c>
      <c r="JS38" s="60">
        <v>243696.21344734731</v>
      </c>
      <c r="JT38" s="62">
        <v>20.901982455386165</v>
      </c>
      <c r="JU38" s="60">
        <v>10878</v>
      </c>
      <c r="JV38" s="60">
        <v>240929.32572022805</v>
      </c>
      <c r="JW38" s="62">
        <v>22.148310877020414</v>
      </c>
      <c r="JX38" s="60">
        <v>10480</v>
      </c>
      <c r="JY38" s="60">
        <v>233229.83537468343</v>
      </c>
      <c r="JZ38" s="62">
        <v>22.254755283843838</v>
      </c>
      <c r="KA38" s="60">
        <v>8787</v>
      </c>
      <c r="KB38" s="60">
        <v>243522.19411233271</v>
      </c>
      <c r="KC38" s="62">
        <v>27.713917618337625</v>
      </c>
      <c r="KD38" s="60">
        <v>9576</v>
      </c>
      <c r="KE38" s="60">
        <v>253944.25131224855</v>
      </c>
      <c r="KF38" s="62">
        <v>26.518823236450352</v>
      </c>
      <c r="KG38" s="60">
        <v>9963</v>
      </c>
      <c r="KH38" s="60">
        <v>257700.48595723184</v>
      </c>
      <c r="KI38" s="62">
        <v>25.865751877670565</v>
      </c>
      <c r="KJ38" s="60">
        <v>10721</v>
      </c>
      <c r="KK38" s="60">
        <v>258538.20963878577</v>
      </c>
      <c r="KL38" s="62">
        <v>24.115120757278778</v>
      </c>
      <c r="KM38" s="60">
        <v>10880</v>
      </c>
      <c r="KN38" s="60">
        <v>258262.05132711772</v>
      </c>
      <c r="KO38" s="62">
        <v>23.737320894036554</v>
      </c>
    </row>
    <row r="39" spans="1:301" ht="15" customHeight="1">
      <c r="A39" s="166">
        <v>25</v>
      </c>
      <c r="B39" s="171">
        <v>102.52119999999999</v>
      </c>
      <c r="C39" s="3">
        <v>3710.223</v>
      </c>
      <c r="D39" s="4">
        <v>35.2986</v>
      </c>
      <c r="E39" s="3">
        <v>118.2419</v>
      </c>
      <c r="F39" s="3">
        <v>4198.8230000000003</v>
      </c>
      <c r="G39" s="4">
        <v>34.542850000000001</v>
      </c>
      <c r="H39" s="3">
        <v>117.18429999999999</v>
      </c>
      <c r="I39" s="3">
        <v>4232.482</v>
      </c>
      <c r="J39" s="4">
        <v>35.192480000000003</v>
      </c>
      <c r="K39" s="3">
        <v>125.157</v>
      </c>
      <c r="L39" s="3">
        <v>4723.8829999999998</v>
      </c>
      <c r="M39" s="4">
        <v>36.808419999999998</v>
      </c>
      <c r="N39" s="3">
        <v>152.31180000000001</v>
      </c>
      <c r="O39" s="3">
        <v>5934.866</v>
      </c>
      <c r="P39" s="4">
        <v>37.811529999999998</v>
      </c>
      <c r="Q39" s="3">
        <v>185.10169999999999</v>
      </c>
      <c r="R39" s="3">
        <v>7224.2349999999997</v>
      </c>
      <c r="S39" s="4">
        <v>37.965609999999998</v>
      </c>
      <c r="T39" s="3">
        <v>210.19640000000001</v>
      </c>
      <c r="U39" s="3">
        <v>8247.7160000000003</v>
      </c>
      <c r="V39" s="4">
        <v>38.200069999999997</v>
      </c>
      <c r="W39" s="3">
        <v>224.12119999999999</v>
      </c>
      <c r="X39" s="3">
        <v>8750.8169999999991</v>
      </c>
      <c r="Y39" s="4">
        <v>38.01455</v>
      </c>
      <c r="Z39" s="3">
        <v>249.4273</v>
      </c>
      <c r="AA39" s="3">
        <v>9710.7759999999998</v>
      </c>
      <c r="AB39" s="4">
        <v>37.882019999999997</v>
      </c>
      <c r="AC39" s="3">
        <v>263.3972</v>
      </c>
      <c r="AD39" s="3">
        <v>11877.26</v>
      </c>
      <c r="AE39" s="4">
        <v>43.81962</v>
      </c>
      <c r="AF39" s="3">
        <v>264.23559999999998</v>
      </c>
      <c r="AG39" s="3">
        <v>12351.74</v>
      </c>
      <c r="AH39" s="4">
        <v>45.385559999999998</v>
      </c>
      <c r="AI39" s="3">
        <v>246.33330000000001</v>
      </c>
      <c r="AJ39" s="3">
        <v>12537.53</v>
      </c>
      <c r="AK39" s="4">
        <v>49.342759999999998</v>
      </c>
      <c r="AL39" s="3">
        <v>235.27109999999999</v>
      </c>
      <c r="AM39" s="3">
        <v>12352.01</v>
      </c>
      <c r="AN39" s="4">
        <v>50.867100000000001</v>
      </c>
      <c r="AO39" s="3">
        <v>253.5076</v>
      </c>
      <c r="AP39" s="3">
        <v>12901.1</v>
      </c>
      <c r="AQ39" s="4">
        <v>49.416310000000003</v>
      </c>
      <c r="AR39" s="3">
        <v>278.6139</v>
      </c>
      <c r="AS39" s="3">
        <v>13510.81</v>
      </c>
      <c r="AT39" s="4">
        <v>47.044939999999997</v>
      </c>
      <c r="AU39" s="3">
        <v>287.19889999999998</v>
      </c>
      <c r="AV39" s="3">
        <v>14325.75</v>
      </c>
      <c r="AW39" s="4">
        <v>48.440289999999997</v>
      </c>
      <c r="AX39" s="3">
        <v>295.78019999999998</v>
      </c>
      <c r="AY39" s="3">
        <v>14813.38</v>
      </c>
      <c r="AZ39" s="4">
        <v>48.571510000000004</v>
      </c>
      <c r="BA39" s="3">
        <v>278.43599999999998</v>
      </c>
      <c r="BB39" s="3">
        <v>14728.43</v>
      </c>
      <c r="BC39" s="4">
        <v>51.310090000000002</v>
      </c>
      <c r="BD39" s="3">
        <v>283.21460000000002</v>
      </c>
      <c r="BE39" s="3">
        <v>15104.09</v>
      </c>
      <c r="BF39" s="4">
        <v>51.77966</v>
      </c>
      <c r="BG39" s="3">
        <v>1002.274</v>
      </c>
      <c r="BH39" s="3">
        <v>32764.18</v>
      </c>
      <c r="BI39" s="4">
        <v>31.88073</v>
      </c>
      <c r="BJ39" s="3">
        <v>1766.8040000000001</v>
      </c>
      <c r="BK39" s="3">
        <v>41453.85</v>
      </c>
      <c r="BL39" s="4">
        <v>22.874389999999998</v>
      </c>
      <c r="BM39" s="3">
        <v>1910.981</v>
      </c>
      <c r="BN39" s="3">
        <v>48141.8</v>
      </c>
      <c r="BO39" s="4">
        <v>24.535209999999999</v>
      </c>
      <c r="BP39" s="3">
        <v>2208.38</v>
      </c>
      <c r="BQ39" s="3">
        <v>60200.43</v>
      </c>
      <c r="BR39" s="4">
        <v>26.524049999999999</v>
      </c>
      <c r="BS39" s="3">
        <v>2062.1460000000002</v>
      </c>
      <c r="BT39" s="3">
        <v>62231.25</v>
      </c>
      <c r="BU39" s="4">
        <v>29.362469999999998</v>
      </c>
      <c r="BV39" s="3">
        <v>1918.047</v>
      </c>
      <c r="BW39" s="3">
        <v>58035.74</v>
      </c>
      <c r="BX39" s="4">
        <v>29.488029999999998</v>
      </c>
      <c r="BY39" s="3">
        <v>1874.672</v>
      </c>
      <c r="BZ39" s="3">
        <v>56033.55</v>
      </c>
      <c r="CA39" s="4">
        <v>29.149290000000001</v>
      </c>
      <c r="CB39" s="3">
        <v>2019.373</v>
      </c>
      <c r="CC39" s="3">
        <v>54236.87</v>
      </c>
      <c r="CD39" s="4">
        <v>26.194420000000001</v>
      </c>
      <c r="CE39" s="3">
        <v>1995.0170000000001</v>
      </c>
      <c r="CF39" s="3">
        <v>48601.77</v>
      </c>
      <c r="CG39" s="4">
        <v>23.746400000000001</v>
      </c>
      <c r="CH39" s="3">
        <v>2074.64</v>
      </c>
      <c r="CI39" s="3">
        <v>51608.5</v>
      </c>
      <c r="CJ39" s="4">
        <v>24.25103</v>
      </c>
      <c r="CK39" s="3">
        <v>2636.5720000000001</v>
      </c>
      <c r="CL39" s="3">
        <v>66081.960000000006</v>
      </c>
      <c r="CM39" s="4">
        <v>24.4665</v>
      </c>
      <c r="CN39" s="3">
        <v>3343.0839999999998</v>
      </c>
      <c r="CO39" s="3">
        <v>76738.820000000007</v>
      </c>
      <c r="CP39" s="4">
        <v>22.413329999999998</v>
      </c>
      <c r="CQ39" s="3">
        <v>3555.0059999999999</v>
      </c>
      <c r="CR39" s="3">
        <v>86522.16</v>
      </c>
      <c r="CS39" s="4">
        <v>23.75601</v>
      </c>
      <c r="CT39" s="3">
        <v>4454.3789999999999</v>
      </c>
      <c r="CU39" s="3">
        <v>69680.09</v>
      </c>
      <c r="CV39" s="4">
        <v>15.32132</v>
      </c>
      <c r="CW39" s="3">
        <v>3581.2539999999999</v>
      </c>
      <c r="CX39" s="3">
        <v>88093.15</v>
      </c>
      <c r="CY39" s="4">
        <v>24.091930000000001</v>
      </c>
      <c r="CZ39" s="3">
        <v>3323.6469999999999</v>
      </c>
      <c r="DA39" s="3">
        <v>99956.91</v>
      </c>
      <c r="DB39" s="4">
        <v>29.43205</v>
      </c>
      <c r="DC39" s="3">
        <v>4662.8010000000004</v>
      </c>
      <c r="DD39" s="3">
        <v>118482.5</v>
      </c>
      <c r="DE39" s="4">
        <v>24.849810000000002</v>
      </c>
      <c r="DF39" s="3">
        <v>6446.1689999999999</v>
      </c>
      <c r="DG39" s="3">
        <v>125037.6</v>
      </c>
      <c r="DH39" s="4">
        <v>18.971679999999999</v>
      </c>
      <c r="DI39" s="3">
        <v>7860.518</v>
      </c>
      <c r="DJ39" s="3">
        <v>162416.5</v>
      </c>
      <c r="DK39" s="4">
        <v>20.233149999999998</v>
      </c>
      <c r="DL39" s="3">
        <v>8083.3540000000003</v>
      </c>
      <c r="DM39" s="3">
        <v>221530.3</v>
      </c>
      <c r="DN39" s="4">
        <v>26.894490000000001</v>
      </c>
      <c r="DO39" s="3">
        <v>13452.31</v>
      </c>
      <c r="DP39" s="3">
        <v>336765.8</v>
      </c>
      <c r="DQ39" s="4">
        <v>24.573350000000001</v>
      </c>
      <c r="DR39" s="3">
        <v>21598.17</v>
      </c>
      <c r="DS39" s="3">
        <v>541074.19999999995</v>
      </c>
      <c r="DT39" s="4">
        <v>24.58493</v>
      </c>
      <c r="DU39" s="3">
        <v>42.236640000000001</v>
      </c>
      <c r="DV39" s="3">
        <v>949.38099999999997</v>
      </c>
      <c r="DW39" s="4">
        <v>22.03276</v>
      </c>
      <c r="DX39" s="3">
        <v>48.672029999999999</v>
      </c>
      <c r="DY39" s="3">
        <v>1127.396</v>
      </c>
      <c r="DZ39" s="4">
        <v>22.70119</v>
      </c>
      <c r="EA39" s="3">
        <v>63.008839999999999</v>
      </c>
      <c r="EB39" s="3">
        <v>1467.88</v>
      </c>
      <c r="EC39" s="4">
        <v>22.79691</v>
      </c>
      <c r="ED39" s="3">
        <v>79.819919999999996</v>
      </c>
      <c r="EE39" s="3">
        <v>1791.1479999999999</v>
      </c>
      <c r="EF39" s="4">
        <v>22.00318</v>
      </c>
      <c r="EG39" s="3">
        <v>80.871539999999996</v>
      </c>
      <c r="EH39" s="3">
        <v>1911.355</v>
      </c>
      <c r="EI39" s="4">
        <v>23.17502</v>
      </c>
      <c r="EJ39" s="3">
        <v>96.140929999999997</v>
      </c>
      <c r="EK39" s="3">
        <v>2035.62</v>
      </c>
      <c r="EL39" s="4">
        <v>20.777200000000001</v>
      </c>
      <c r="EM39" s="3">
        <v>115.5444</v>
      </c>
      <c r="EN39" s="3">
        <v>2261.252</v>
      </c>
      <c r="EO39" s="4">
        <v>19.199649999999998</v>
      </c>
      <c r="EP39" s="3">
        <v>135.72919999999999</v>
      </c>
      <c r="EQ39" s="3">
        <v>2597.7130000000002</v>
      </c>
      <c r="ER39" s="4">
        <v>18.775680000000001</v>
      </c>
      <c r="ES39" s="3">
        <v>156.69489999999999</v>
      </c>
      <c r="ET39" s="3">
        <v>3000.777</v>
      </c>
      <c r="EU39" s="4">
        <v>18.771740000000001</v>
      </c>
      <c r="EV39" s="3">
        <v>197.89349999999999</v>
      </c>
      <c r="EW39" s="3">
        <v>3644.8820000000001</v>
      </c>
      <c r="EX39" s="4">
        <v>18.071570000000001</v>
      </c>
      <c r="EY39" s="3">
        <v>222.19540000000001</v>
      </c>
      <c r="EZ39" s="3">
        <v>4163.9920000000002</v>
      </c>
      <c r="FA39" s="4">
        <v>18.374590000000001</v>
      </c>
      <c r="FB39" s="3">
        <v>255.37309999999999</v>
      </c>
      <c r="FC39" s="3">
        <v>4554.5219999999999</v>
      </c>
      <c r="FD39" s="4">
        <v>17.493639999999999</v>
      </c>
      <c r="FE39" s="3">
        <v>308.01339999999999</v>
      </c>
      <c r="FF39" s="3">
        <v>5705.0460000000003</v>
      </c>
      <c r="FG39" s="4">
        <v>18.164370000000002</v>
      </c>
      <c r="FH39" s="3">
        <v>392.32420000000002</v>
      </c>
      <c r="FI39" s="3">
        <v>7101.6859999999997</v>
      </c>
      <c r="FJ39" s="4">
        <v>17.74427</v>
      </c>
      <c r="FK39" s="60">
        <v>937</v>
      </c>
      <c r="FL39" s="60">
        <v>12656.53989339038</v>
      </c>
      <c r="FM39" s="62">
        <v>13.50751322667063</v>
      </c>
      <c r="FN39" s="60">
        <v>1129</v>
      </c>
      <c r="FO39" s="60">
        <v>13647.342570017012</v>
      </c>
      <c r="FP39" s="62">
        <v>12.087991647490711</v>
      </c>
      <c r="FQ39" s="60">
        <v>1324</v>
      </c>
      <c r="FR39" s="60">
        <v>15160.441762767412</v>
      </c>
      <c r="FS39" s="62">
        <v>11.450484715081126</v>
      </c>
      <c r="FT39" s="60">
        <v>1513</v>
      </c>
      <c r="FU39" s="60">
        <v>17037.588206361652</v>
      </c>
      <c r="FV39" s="62">
        <v>11.260798550139889</v>
      </c>
      <c r="FW39" s="60">
        <v>1687</v>
      </c>
      <c r="FX39" s="60">
        <v>19431.723713703985</v>
      </c>
      <c r="FY39" s="62">
        <v>11.518508425432119</v>
      </c>
      <c r="FZ39" s="60">
        <v>1872</v>
      </c>
      <c r="GA39" s="60">
        <v>22308.888091856574</v>
      </c>
      <c r="GB39" s="62">
        <v>11.917141074709708</v>
      </c>
      <c r="GC39" s="60">
        <v>2279</v>
      </c>
      <c r="GD39" s="60">
        <v>25225.370162535186</v>
      </c>
      <c r="GE39" s="62">
        <v>11.068613498260284</v>
      </c>
      <c r="GF39" s="60">
        <v>2674</v>
      </c>
      <c r="GG39" s="60">
        <v>28193.883749637433</v>
      </c>
      <c r="GH39" s="62">
        <v>10.543711200313176</v>
      </c>
      <c r="GI39" s="60">
        <v>2945</v>
      </c>
      <c r="GJ39" s="60">
        <v>32768.330551742351</v>
      </c>
      <c r="GK39" s="62">
        <v>11.126767589725755</v>
      </c>
      <c r="GL39" s="60">
        <v>3201</v>
      </c>
      <c r="GM39" s="60">
        <v>38299.199697622673</v>
      </c>
      <c r="GN39" s="62">
        <v>11.964760917720298</v>
      </c>
      <c r="GO39" s="60">
        <v>3476</v>
      </c>
      <c r="GP39" s="60">
        <v>43291.969637432499</v>
      </c>
      <c r="GQ39" s="62">
        <v>12.454536719629603</v>
      </c>
      <c r="GR39" s="60">
        <v>3889</v>
      </c>
      <c r="GS39" s="60">
        <v>48197.878352025858</v>
      </c>
      <c r="GT39" s="62">
        <v>12.39338605091948</v>
      </c>
      <c r="GU39" s="60">
        <v>4591</v>
      </c>
      <c r="GV39" s="60">
        <v>53084.160921536706</v>
      </c>
      <c r="GW39" s="62">
        <v>11.562657573848117</v>
      </c>
      <c r="GX39" s="60">
        <v>5237</v>
      </c>
      <c r="GY39" s="60">
        <v>58226.003326573395</v>
      </c>
      <c r="GZ39" s="62">
        <v>11.118198076489096</v>
      </c>
      <c r="HA39" s="60">
        <v>5791</v>
      </c>
      <c r="HB39" s="60">
        <v>62331.728126659793</v>
      </c>
      <c r="HC39" s="62">
        <v>10.763551740055222</v>
      </c>
      <c r="HD39" s="60">
        <v>6505</v>
      </c>
      <c r="HE39" s="60">
        <v>65794.451002449903</v>
      </c>
      <c r="HF39" s="62">
        <v>10.114442890461168</v>
      </c>
      <c r="HG39" s="60">
        <v>7154</v>
      </c>
      <c r="HH39" s="60">
        <v>70650.29548390182</v>
      </c>
      <c r="HI39" s="62">
        <v>9.8756353765588223</v>
      </c>
      <c r="HJ39" s="60">
        <v>7888</v>
      </c>
      <c r="HK39" s="60">
        <v>74673.335763252908</v>
      </c>
      <c r="HL39" s="62">
        <v>9.46670078134545</v>
      </c>
      <c r="HM39" s="60">
        <v>8358</v>
      </c>
      <c r="HN39" s="60">
        <v>79221.452520942534</v>
      </c>
      <c r="HO39" s="62">
        <v>9.4785178895600062</v>
      </c>
      <c r="HP39" s="60">
        <v>8774</v>
      </c>
      <c r="HQ39" s="60">
        <v>86921.767710399698</v>
      </c>
      <c r="HR39" s="62">
        <v>9.906743527513072</v>
      </c>
      <c r="HS39" s="60">
        <v>8627</v>
      </c>
      <c r="HT39" s="60">
        <v>91680.949188556435</v>
      </c>
      <c r="HU39" s="62">
        <v>10.627210987429748</v>
      </c>
      <c r="HV39" s="60">
        <v>8469</v>
      </c>
      <c r="HW39" s="60">
        <v>93267.571631002837</v>
      </c>
      <c r="HX39" s="62">
        <v>11.012819887944602</v>
      </c>
      <c r="HY39" s="60">
        <v>7721</v>
      </c>
      <c r="HZ39" s="60">
        <v>94129.417780531541</v>
      </c>
      <c r="IA39" s="62">
        <v>12.19135057382872</v>
      </c>
      <c r="IB39" s="60">
        <v>8241</v>
      </c>
      <c r="IC39" s="60">
        <v>95096.17944396571</v>
      </c>
      <c r="ID39" s="62">
        <v>11.539398063823045</v>
      </c>
      <c r="IE39" s="60">
        <v>8247</v>
      </c>
      <c r="IF39" s="60">
        <v>95987.142271403922</v>
      </c>
      <c r="IG39" s="62">
        <v>11.639037501079656</v>
      </c>
      <c r="IH39" s="60">
        <v>8370</v>
      </c>
      <c r="II39" s="60">
        <v>98037.127190193467</v>
      </c>
      <c r="IJ39" s="62">
        <v>11.712918421767439</v>
      </c>
      <c r="IK39" s="60">
        <v>8052</v>
      </c>
      <c r="IL39" s="60">
        <v>102278.06085811874</v>
      </c>
      <c r="IM39" s="62">
        <v>12.702193350486679</v>
      </c>
      <c r="IN39" s="60">
        <v>7782</v>
      </c>
      <c r="IO39" s="60">
        <v>106601.44662063778</v>
      </c>
      <c r="IP39" s="62">
        <v>13.698463970783575</v>
      </c>
      <c r="IQ39" s="60">
        <v>7814</v>
      </c>
      <c r="IR39" s="60">
        <v>112289.95151043349</v>
      </c>
      <c r="IS39" s="62">
        <v>14.37035468523592</v>
      </c>
      <c r="IT39" s="60">
        <v>8749</v>
      </c>
      <c r="IU39" s="60">
        <v>123234.15087459204</v>
      </c>
      <c r="IV39" s="62">
        <v>14.08551272997966</v>
      </c>
      <c r="IW39" s="60">
        <v>9076</v>
      </c>
      <c r="IX39" s="60">
        <v>135099.60690979948</v>
      </c>
      <c r="IY39" s="62">
        <v>14.8853687648523</v>
      </c>
      <c r="IZ39" s="60">
        <v>9569</v>
      </c>
      <c r="JA39" s="60">
        <v>141555.20640648232</v>
      </c>
      <c r="JB39" s="62">
        <v>14.793103397061586</v>
      </c>
      <c r="JC39" s="60">
        <v>10102</v>
      </c>
      <c r="JD39" s="60">
        <v>148212.28533421678</v>
      </c>
      <c r="JE39" s="62">
        <v>14.671578433400988</v>
      </c>
      <c r="JF39" s="60">
        <v>10926</v>
      </c>
      <c r="JG39" s="60">
        <v>161737.36807286495</v>
      </c>
      <c r="JH39" s="62">
        <v>14.802980786460273</v>
      </c>
      <c r="JI39" s="60">
        <v>11601</v>
      </c>
      <c r="JJ39" s="60">
        <v>181838.88952592152</v>
      </c>
      <c r="JK39" s="62">
        <v>15.674415095760841</v>
      </c>
      <c r="JL39" s="60">
        <v>12309</v>
      </c>
      <c r="JM39" s="60">
        <v>205468.78469654877</v>
      </c>
      <c r="JN39" s="62">
        <v>16.692565171545112</v>
      </c>
      <c r="JO39" s="60">
        <v>12503</v>
      </c>
      <c r="JP39" s="60">
        <v>229169.20049779708</v>
      </c>
      <c r="JQ39" s="62">
        <v>18.329137046932502</v>
      </c>
      <c r="JR39" s="60">
        <v>12554</v>
      </c>
      <c r="JS39" s="60">
        <v>246785.7788942772</v>
      </c>
      <c r="JT39" s="62">
        <v>19.65794001069597</v>
      </c>
      <c r="JU39" s="60">
        <v>11542</v>
      </c>
      <c r="JV39" s="60">
        <v>243991.73810561869</v>
      </c>
      <c r="JW39" s="62">
        <v>21.139467865674813</v>
      </c>
      <c r="JX39" s="60">
        <v>10923</v>
      </c>
      <c r="JY39" s="60">
        <v>236197.44238144116</v>
      </c>
      <c r="JZ39" s="62">
        <v>21.62386179451077</v>
      </c>
      <c r="KA39" s="60">
        <v>9818</v>
      </c>
      <c r="KB39" s="60">
        <v>246648.760050902</v>
      </c>
      <c r="KC39" s="62">
        <v>25.122098192188023</v>
      </c>
      <c r="KD39" s="60">
        <v>10061</v>
      </c>
      <c r="KE39" s="60">
        <v>257197.6562195757</v>
      </c>
      <c r="KF39" s="62">
        <v>25.563826281639567</v>
      </c>
      <c r="KG39" s="60">
        <v>10664</v>
      </c>
      <c r="KH39" s="60">
        <v>260999.31883073822</v>
      </c>
      <c r="KI39" s="62">
        <v>24.474804841592107</v>
      </c>
      <c r="KJ39" s="60">
        <v>11655</v>
      </c>
      <c r="KK39" s="60">
        <v>261836.14414613656</v>
      </c>
      <c r="KL39" s="62">
        <v>22.46556363330215</v>
      </c>
      <c r="KM39" s="60">
        <v>11866</v>
      </c>
      <c r="KN39" s="60">
        <v>261553.82491029135</v>
      </c>
      <c r="KO39" s="62">
        <v>22.042290991934212</v>
      </c>
    </row>
    <row r="40" spans="1:301" ht="15" customHeight="1">
      <c r="A40" s="166">
        <v>26</v>
      </c>
      <c r="B40" s="171">
        <v>105.74039999999999</v>
      </c>
      <c r="C40" s="3">
        <v>3758.9549999999999</v>
      </c>
      <c r="D40" s="4">
        <v>34.673160000000003</v>
      </c>
      <c r="E40" s="3">
        <v>121.9096</v>
      </c>
      <c r="F40" s="3">
        <v>4253.9409999999998</v>
      </c>
      <c r="G40" s="4">
        <v>33.943060000000003</v>
      </c>
      <c r="H40" s="3">
        <v>120.78360000000001</v>
      </c>
      <c r="I40" s="3">
        <v>4288.07</v>
      </c>
      <c r="J40" s="4">
        <v>34.591830000000002</v>
      </c>
      <c r="K40" s="3">
        <v>128.64089999999999</v>
      </c>
      <c r="L40" s="3">
        <v>4786.0050000000001</v>
      </c>
      <c r="M40" s="4">
        <v>36.282170000000001</v>
      </c>
      <c r="N40" s="3">
        <v>156.4084</v>
      </c>
      <c r="O40" s="3">
        <v>6012.9809999999998</v>
      </c>
      <c r="P40" s="4">
        <v>37.305430000000001</v>
      </c>
      <c r="Q40" s="3">
        <v>189.84950000000001</v>
      </c>
      <c r="R40" s="3">
        <v>7319.3270000000002</v>
      </c>
      <c r="S40" s="4">
        <v>37.503030000000003</v>
      </c>
      <c r="T40" s="3">
        <v>215.2739</v>
      </c>
      <c r="U40" s="3">
        <v>8356.2970000000005</v>
      </c>
      <c r="V40" s="4">
        <v>37.789749999999998</v>
      </c>
      <c r="W40" s="3">
        <v>229.06030000000001</v>
      </c>
      <c r="X40" s="3">
        <v>8866.01</v>
      </c>
      <c r="Y40" s="4">
        <v>37.684130000000003</v>
      </c>
      <c r="Z40" s="3">
        <v>254.52269999999999</v>
      </c>
      <c r="AA40" s="3">
        <v>9838.5990000000002</v>
      </c>
      <c r="AB40" s="4">
        <v>37.611930000000001</v>
      </c>
      <c r="AC40" s="3">
        <v>269.87950000000001</v>
      </c>
      <c r="AD40" s="3">
        <v>12034.16</v>
      </c>
      <c r="AE40" s="4">
        <v>43.331699999999998</v>
      </c>
      <c r="AF40" s="3">
        <v>271.01420000000002</v>
      </c>
      <c r="AG40" s="3">
        <v>12515.03</v>
      </c>
      <c r="AH40" s="4">
        <v>44.835009999999997</v>
      </c>
      <c r="AI40" s="3">
        <v>254.1737</v>
      </c>
      <c r="AJ40" s="3">
        <v>12703.58</v>
      </c>
      <c r="AK40" s="4">
        <v>48.453609999999998</v>
      </c>
      <c r="AL40" s="3">
        <v>243.41059999999999</v>
      </c>
      <c r="AM40" s="3">
        <v>12515.7</v>
      </c>
      <c r="AN40" s="4">
        <v>49.817270000000001</v>
      </c>
      <c r="AO40" s="3">
        <v>262.83390000000003</v>
      </c>
      <c r="AP40" s="3">
        <v>13071.95</v>
      </c>
      <c r="AQ40" s="4">
        <v>48.293669999999999</v>
      </c>
      <c r="AR40" s="3">
        <v>287.57510000000002</v>
      </c>
      <c r="AS40" s="3">
        <v>13689.56</v>
      </c>
      <c r="AT40" s="4">
        <v>46.181579999999997</v>
      </c>
      <c r="AU40" s="3">
        <v>297.54140000000001</v>
      </c>
      <c r="AV40" s="3">
        <v>14515.39</v>
      </c>
      <c r="AW40" s="4">
        <v>47.375070000000001</v>
      </c>
      <c r="AX40" s="3">
        <v>307.09620000000001</v>
      </c>
      <c r="AY40" s="3">
        <v>15009.49</v>
      </c>
      <c r="AZ40" s="4">
        <v>47.400649999999999</v>
      </c>
      <c r="BA40" s="3">
        <v>288.92230000000001</v>
      </c>
      <c r="BB40" s="3">
        <v>14923.63</v>
      </c>
      <c r="BC40" s="4">
        <v>50.102760000000004</v>
      </c>
      <c r="BD40" s="3">
        <v>295.92939999999999</v>
      </c>
      <c r="BE40" s="3">
        <v>15304.28</v>
      </c>
      <c r="BF40" s="4">
        <v>50.211350000000003</v>
      </c>
      <c r="BG40" s="3">
        <v>1079.894</v>
      </c>
      <c r="BH40" s="3">
        <v>33192.879999999997</v>
      </c>
      <c r="BI40" s="4">
        <v>29.97608</v>
      </c>
      <c r="BJ40" s="3">
        <v>1834.5350000000001</v>
      </c>
      <c r="BK40" s="3">
        <v>41989.7</v>
      </c>
      <c r="BL40" s="4">
        <v>22.314309999999999</v>
      </c>
      <c r="BM40" s="3">
        <v>1979.57</v>
      </c>
      <c r="BN40" s="3">
        <v>48766.07</v>
      </c>
      <c r="BO40" s="4">
        <v>23.991890000000001</v>
      </c>
      <c r="BP40" s="3">
        <v>2269.25</v>
      </c>
      <c r="BQ40" s="3">
        <v>60983.68</v>
      </c>
      <c r="BR40" s="4">
        <v>26.148050000000001</v>
      </c>
      <c r="BS40" s="3">
        <v>2107.33</v>
      </c>
      <c r="BT40" s="3">
        <v>63044.02</v>
      </c>
      <c r="BU40" s="4">
        <v>29.107810000000001</v>
      </c>
      <c r="BV40" s="3">
        <v>1965.9770000000001</v>
      </c>
      <c r="BW40" s="3">
        <v>58793.760000000002</v>
      </c>
      <c r="BX40" s="4">
        <v>29.144539999999999</v>
      </c>
      <c r="BY40" s="3">
        <v>1924.2439999999999</v>
      </c>
      <c r="BZ40" s="3">
        <v>56765.09</v>
      </c>
      <c r="CA40" s="4">
        <v>28.76877</v>
      </c>
      <c r="CB40" s="3">
        <v>2066.2379999999998</v>
      </c>
      <c r="CC40" s="3">
        <v>54942.18</v>
      </c>
      <c r="CD40" s="4">
        <v>25.932860000000002</v>
      </c>
      <c r="CE40" s="3">
        <v>2022.636</v>
      </c>
      <c r="CF40" s="3">
        <v>49231.4</v>
      </c>
      <c r="CG40" s="4">
        <v>23.72523</v>
      </c>
      <c r="CH40" s="3">
        <v>2102.1419999999998</v>
      </c>
      <c r="CI40" s="3">
        <v>52277.7</v>
      </c>
      <c r="CJ40" s="4">
        <v>24.243760000000002</v>
      </c>
      <c r="CK40" s="3">
        <v>2677.3890000000001</v>
      </c>
      <c r="CL40" s="3">
        <v>66939.05</v>
      </c>
      <c r="CM40" s="4">
        <v>24.40568</v>
      </c>
      <c r="CN40" s="3">
        <v>3444.6239999999998</v>
      </c>
      <c r="CO40" s="3">
        <v>77729.97</v>
      </c>
      <c r="CP40" s="4">
        <v>22.033280000000001</v>
      </c>
      <c r="CQ40" s="3">
        <v>3662.0149999999999</v>
      </c>
      <c r="CR40" s="3">
        <v>87642.62</v>
      </c>
      <c r="CS40" s="4">
        <v>23.36016</v>
      </c>
      <c r="CT40" s="3">
        <v>4540.5590000000002</v>
      </c>
      <c r="CU40" s="3">
        <v>70560.94</v>
      </c>
      <c r="CV40" s="4">
        <v>15.22025</v>
      </c>
      <c r="CW40" s="3">
        <v>3684.5369999999998</v>
      </c>
      <c r="CX40" s="3">
        <v>89234.51</v>
      </c>
      <c r="CY40" s="4">
        <v>23.719719999999999</v>
      </c>
      <c r="CZ40" s="3">
        <v>3445.634</v>
      </c>
      <c r="DA40" s="3">
        <v>101261.9</v>
      </c>
      <c r="DB40" s="4">
        <v>28.760439999999999</v>
      </c>
      <c r="DC40" s="3">
        <v>4981.1959999999999</v>
      </c>
      <c r="DD40" s="3">
        <v>120018.4</v>
      </c>
      <c r="DE40" s="4">
        <v>23.56269</v>
      </c>
      <c r="DF40" s="3">
        <v>6689.7290000000003</v>
      </c>
      <c r="DG40" s="3">
        <v>126638.39999999999</v>
      </c>
      <c r="DH40" s="4">
        <v>18.514710000000001</v>
      </c>
      <c r="DI40" s="3">
        <v>7978.4369999999999</v>
      </c>
      <c r="DJ40" s="3">
        <v>164504.29999999999</v>
      </c>
      <c r="DK40" s="4">
        <v>20.190079999999998</v>
      </c>
      <c r="DL40" s="3">
        <v>8301.9159999999993</v>
      </c>
      <c r="DM40" s="3">
        <v>224413.3</v>
      </c>
      <c r="DN40" s="4">
        <v>26.526990000000001</v>
      </c>
      <c r="DO40" s="3">
        <v>13794.07</v>
      </c>
      <c r="DP40" s="3">
        <v>341132.6</v>
      </c>
      <c r="DQ40" s="4">
        <v>24.275020000000001</v>
      </c>
      <c r="DR40" s="3">
        <v>22159.66</v>
      </c>
      <c r="DS40" s="3">
        <v>548090.30000000005</v>
      </c>
      <c r="DT40" s="4">
        <v>24.272459999999999</v>
      </c>
      <c r="DU40" s="3">
        <v>43.350230000000003</v>
      </c>
      <c r="DV40" s="3">
        <v>961.63220000000001</v>
      </c>
      <c r="DW40" s="4">
        <v>21.74353</v>
      </c>
      <c r="DX40" s="3">
        <v>49.992280000000001</v>
      </c>
      <c r="DY40" s="3">
        <v>1141.9639999999999</v>
      </c>
      <c r="DZ40" s="4">
        <v>22.38701</v>
      </c>
      <c r="EA40" s="3">
        <v>64.723479999999995</v>
      </c>
      <c r="EB40" s="3">
        <v>1486.8530000000001</v>
      </c>
      <c r="EC40" s="4">
        <v>22.479559999999999</v>
      </c>
      <c r="ED40" s="3">
        <v>82.109409999999997</v>
      </c>
      <c r="EE40" s="3">
        <v>1814.258</v>
      </c>
      <c r="EF40" s="4">
        <v>21.665379999999999</v>
      </c>
      <c r="EG40" s="3">
        <v>83.09881</v>
      </c>
      <c r="EH40" s="3">
        <v>1936.076</v>
      </c>
      <c r="EI40" s="4">
        <v>22.845320000000001</v>
      </c>
      <c r="EJ40" s="3">
        <v>99.054150000000007</v>
      </c>
      <c r="EK40" s="3">
        <v>2061.8090000000002</v>
      </c>
      <c r="EL40" s="4">
        <v>20.425329999999999</v>
      </c>
      <c r="EM40" s="3">
        <v>118.5628</v>
      </c>
      <c r="EN40" s="3">
        <v>2290.2280000000001</v>
      </c>
      <c r="EO40" s="4">
        <v>18.950369999999999</v>
      </c>
      <c r="EP40" s="3">
        <v>139.6344</v>
      </c>
      <c r="EQ40" s="3">
        <v>2630.9569999999999</v>
      </c>
      <c r="ER40" s="4">
        <v>18.483889999999999</v>
      </c>
      <c r="ES40" s="3">
        <v>161.21039999999999</v>
      </c>
      <c r="ET40" s="3">
        <v>3039.18</v>
      </c>
      <c r="EU40" s="4">
        <v>18.479179999999999</v>
      </c>
      <c r="EV40" s="3">
        <v>203.46199999999999</v>
      </c>
      <c r="EW40" s="3">
        <v>3691.4259999999999</v>
      </c>
      <c r="EX40" s="4">
        <v>17.801179999999999</v>
      </c>
      <c r="EY40" s="3">
        <v>228.53550000000001</v>
      </c>
      <c r="EZ40" s="3">
        <v>4217.2169999999996</v>
      </c>
      <c r="FA40" s="4">
        <v>18.092929999999999</v>
      </c>
      <c r="FB40" s="3">
        <v>262.86360000000002</v>
      </c>
      <c r="FC40" s="3">
        <v>4612.5680000000002</v>
      </c>
      <c r="FD40" s="4">
        <v>17.211490000000001</v>
      </c>
      <c r="FE40" s="3">
        <v>316.31130000000002</v>
      </c>
      <c r="FF40" s="3">
        <v>5777.9229999999998</v>
      </c>
      <c r="FG40" s="4">
        <v>17.913550000000001</v>
      </c>
      <c r="FH40" s="3">
        <v>404.90640000000002</v>
      </c>
      <c r="FI40" s="3">
        <v>7192.268</v>
      </c>
      <c r="FJ40" s="4">
        <v>17.411909999999999</v>
      </c>
      <c r="FK40" s="60">
        <v>1022</v>
      </c>
      <c r="FL40" s="60">
        <v>12814.607560335078</v>
      </c>
      <c r="FM40" s="62">
        <v>12.538754951404186</v>
      </c>
      <c r="FN40" s="60">
        <v>1172</v>
      </c>
      <c r="FO40" s="60">
        <v>13816.212437662556</v>
      </c>
      <c r="FP40" s="62">
        <v>11.788577165241088</v>
      </c>
      <c r="FQ40" s="60">
        <v>1374</v>
      </c>
      <c r="FR40" s="60">
        <v>15347.069462098962</v>
      </c>
      <c r="FS40" s="62">
        <v>11.169628429475226</v>
      </c>
      <c r="FT40" s="60">
        <v>1573</v>
      </c>
      <c r="FU40" s="60">
        <v>17246.960169408099</v>
      </c>
      <c r="FV40" s="62">
        <v>10.964373915707629</v>
      </c>
      <c r="FW40" s="60">
        <v>1762</v>
      </c>
      <c r="FX40" s="60">
        <v>19671.004154228631</v>
      </c>
      <c r="FY40" s="62">
        <v>11.164020518858473</v>
      </c>
      <c r="FZ40" s="60">
        <v>2009</v>
      </c>
      <c r="GA40" s="60">
        <v>22584.416042793233</v>
      </c>
      <c r="GB40" s="62">
        <v>11.241620728120076</v>
      </c>
      <c r="GC40" s="60">
        <v>2382</v>
      </c>
      <c r="GD40" s="60">
        <v>25534.740148331781</v>
      </c>
      <c r="GE40" s="62">
        <v>10.719874117687565</v>
      </c>
      <c r="GF40" s="60">
        <v>2785</v>
      </c>
      <c r="GG40" s="60">
        <v>28537.963707396557</v>
      </c>
      <c r="GH40" s="62">
        <v>10.24702467051941</v>
      </c>
      <c r="GI40" s="60">
        <v>3081</v>
      </c>
      <c r="GJ40" s="60">
        <v>33170.415149789791</v>
      </c>
      <c r="GK40" s="62">
        <v>10.766119814926904</v>
      </c>
      <c r="GL40" s="60">
        <v>3446</v>
      </c>
      <c r="GM40" s="60">
        <v>38772.01957859235</v>
      </c>
      <c r="GN40" s="62">
        <v>11.251311543410432</v>
      </c>
      <c r="GO40" s="60">
        <v>3700</v>
      </c>
      <c r="GP40" s="60">
        <v>43828.586637435881</v>
      </c>
      <c r="GQ40" s="62">
        <v>11.845563956063751</v>
      </c>
      <c r="GR40" s="60">
        <v>4164</v>
      </c>
      <c r="GS40" s="60">
        <v>48794.879592968609</v>
      </c>
      <c r="GT40" s="62">
        <v>11.718270795621665</v>
      </c>
      <c r="GU40" s="60">
        <v>4915</v>
      </c>
      <c r="GV40" s="60">
        <v>53737.354566612245</v>
      </c>
      <c r="GW40" s="62">
        <v>10.933337653430772</v>
      </c>
      <c r="GX40" s="60">
        <v>5623</v>
      </c>
      <c r="GY40" s="60">
        <v>58939.506259712471</v>
      </c>
      <c r="GZ40" s="62">
        <v>10.481861330199621</v>
      </c>
      <c r="HA40" s="60">
        <v>6143</v>
      </c>
      <c r="HB40" s="60">
        <v>63093.249113101469</v>
      </c>
      <c r="HC40" s="62">
        <v>10.270755186895892</v>
      </c>
      <c r="HD40" s="60">
        <v>6962</v>
      </c>
      <c r="HE40" s="60">
        <v>66592.58356749911</v>
      </c>
      <c r="HF40" s="62">
        <v>9.5651513311547127</v>
      </c>
      <c r="HG40" s="60">
        <v>7634</v>
      </c>
      <c r="HH40" s="60">
        <v>71505.134880614001</v>
      </c>
      <c r="HI40" s="62">
        <v>9.3666668693494888</v>
      </c>
      <c r="HJ40" s="60">
        <v>8377</v>
      </c>
      <c r="HK40" s="60">
        <v>75572.554785556</v>
      </c>
      <c r="HL40" s="62">
        <v>9.0214342587508654</v>
      </c>
      <c r="HM40" s="60">
        <v>9079</v>
      </c>
      <c r="HN40" s="60">
        <v>80174.885593289058</v>
      </c>
      <c r="HO40" s="62">
        <v>8.8308057708215735</v>
      </c>
      <c r="HP40" s="60">
        <v>9376</v>
      </c>
      <c r="HQ40" s="60">
        <v>87973.808026714105</v>
      </c>
      <c r="HR40" s="62">
        <v>9.3828720165010786</v>
      </c>
      <c r="HS40" s="60">
        <v>9262</v>
      </c>
      <c r="HT40" s="60">
        <v>92798.818253657024</v>
      </c>
      <c r="HU40" s="62">
        <v>10.019306656624599</v>
      </c>
      <c r="HV40" s="60">
        <v>8870</v>
      </c>
      <c r="HW40" s="60">
        <v>94409.349525518512</v>
      </c>
      <c r="HX40" s="62">
        <v>10.643669619562402</v>
      </c>
      <c r="HY40" s="60">
        <v>8096</v>
      </c>
      <c r="HZ40" s="60">
        <v>95290.190504073587</v>
      </c>
      <c r="IA40" s="62">
        <v>11.770033412064425</v>
      </c>
      <c r="IB40" s="60">
        <v>8621</v>
      </c>
      <c r="IC40" s="60">
        <v>96269.39492318999</v>
      </c>
      <c r="ID40" s="62">
        <v>11.166847804569075</v>
      </c>
      <c r="IE40" s="60">
        <v>8595</v>
      </c>
      <c r="IF40" s="60">
        <v>97170.722271198174</v>
      </c>
      <c r="IG40" s="62">
        <v>11.305494156043999</v>
      </c>
      <c r="IH40" s="60">
        <v>9185</v>
      </c>
      <c r="II40" s="60">
        <v>99243.212277138446</v>
      </c>
      <c r="IJ40" s="62">
        <v>10.804922403607888</v>
      </c>
      <c r="IK40" s="60">
        <v>9141</v>
      </c>
      <c r="IL40" s="60">
        <v>103543.5301379764</v>
      </c>
      <c r="IM40" s="62">
        <v>11.327374481782782</v>
      </c>
      <c r="IN40" s="60">
        <v>8687</v>
      </c>
      <c r="IO40" s="60">
        <v>107931.12025326832</v>
      </c>
      <c r="IP40" s="62">
        <v>12.424441148068185</v>
      </c>
      <c r="IQ40" s="60">
        <v>8738</v>
      </c>
      <c r="IR40" s="60">
        <v>113694.91515741317</v>
      </c>
      <c r="IS40" s="62">
        <v>13.011548999475071</v>
      </c>
      <c r="IT40" s="60">
        <v>9254</v>
      </c>
      <c r="IU40" s="60">
        <v>124777.24187725631</v>
      </c>
      <c r="IV40" s="62">
        <v>13.483600808002628</v>
      </c>
      <c r="IW40" s="60">
        <v>9733</v>
      </c>
      <c r="IX40" s="60">
        <v>136797.80950177045</v>
      </c>
      <c r="IY40" s="62">
        <v>14.055050806716372</v>
      </c>
      <c r="IZ40" s="60">
        <v>9925</v>
      </c>
      <c r="JA40" s="60">
        <v>143334.89173738039</v>
      </c>
      <c r="JB40" s="62">
        <v>14.441802693942607</v>
      </c>
      <c r="JC40" s="60">
        <v>10720</v>
      </c>
      <c r="JD40" s="60">
        <v>150074.66686435184</v>
      </c>
      <c r="JE40" s="62">
        <v>13.999502506002969</v>
      </c>
      <c r="JF40" s="60">
        <v>11408</v>
      </c>
      <c r="JG40" s="60">
        <v>163772.74451924508</v>
      </c>
      <c r="JH40" s="62">
        <v>14.355955865992732</v>
      </c>
      <c r="JI40" s="60">
        <v>11761</v>
      </c>
      <c r="JJ40" s="60">
        <v>184138.54027706984</v>
      </c>
      <c r="JK40" s="62">
        <v>15.656707786503686</v>
      </c>
      <c r="JL40" s="60">
        <v>13056</v>
      </c>
      <c r="JM40" s="60">
        <v>208074.54697263552</v>
      </c>
      <c r="JN40" s="62">
        <v>15.937082335526618</v>
      </c>
      <c r="JO40" s="60">
        <v>13175</v>
      </c>
      <c r="JP40" s="60">
        <v>232093.14336507936</v>
      </c>
      <c r="JQ40" s="62">
        <v>17.616177864522154</v>
      </c>
      <c r="JR40" s="60">
        <v>13066</v>
      </c>
      <c r="JS40" s="60">
        <v>249946.8913954272</v>
      </c>
      <c r="JT40" s="62">
        <v>19.129564625396235</v>
      </c>
      <c r="JU40" s="60">
        <v>12879</v>
      </c>
      <c r="JV40" s="60">
        <v>247123.81522487346</v>
      </c>
      <c r="JW40" s="62">
        <v>19.188121377814539</v>
      </c>
      <c r="JX40" s="60">
        <v>11613</v>
      </c>
      <c r="JY40" s="60">
        <v>239234.25133118586</v>
      </c>
      <c r="JZ40" s="62">
        <v>20.600555526667172</v>
      </c>
      <c r="KA40" s="60">
        <v>10004</v>
      </c>
      <c r="KB40" s="60">
        <v>249847.42967017248</v>
      </c>
      <c r="KC40" s="62">
        <v>24.974753065790932</v>
      </c>
      <c r="KD40" s="60">
        <v>11782</v>
      </c>
      <c r="KE40" s="60">
        <v>260527.02239629207</v>
      </c>
      <c r="KF40" s="62">
        <v>22.112291834687834</v>
      </c>
      <c r="KG40" s="60">
        <v>12246</v>
      </c>
      <c r="KH40" s="60">
        <v>264371.17183034768</v>
      </c>
      <c r="KI40" s="62">
        <v>21.588369412897901</v>
      </c>
      <c r="KJ40" s="60">
        <v>12534</v>
      </c>
      <c r="KK40" s="60">
        <v>265210.97989357088</v>
      </c>
      <c r="KL40" s="62">
        <v>21.159325027411111</v>
      </c>
      <c r="KM40" s="60">
        <v>12776</v>
      </c>
      <c r="KN40" s="60">
        <v>264921.74348044238</v>
      </c>
      <c r="KO40" s="62">
        <v>20.735891005044017</v>
      </c>
    </row>
    <row r="41" spans="1:301" ht="15" customHeight="1">
      <c r="A41" s="166">
        <v>27</v>
      </c>
      <c r="B41" s="171">
        <v>109.20099999999999</v>
      </c>
      <c r="C41" s="3">
        <v>3808.9760000000001</v>
      </c>
      <c r="D41" s="4">
        <v>34.020800000000001</v>
      </c>
      <c r="E41" s="3">
        <v>125.78919999999999</v>
      </c>
      <c r="F41" s="3">
        <v>4310.518</v>
      </c>
      <c r="G41" s="4">
        <v>33.333329999999997</v>
      </c>
      <c r="H41" s="3">
        <v>124.6134</v>
      </c>
      <c r="I41" s="3">
        <v>4345.13</v>
      </c>
      <c r="J41" s="4">
        <v>33.974510000000002</v>
      </c>
      <c r="K41" s="3">
        <v>132.32390000000001</v>
      </c>
      <c r="L41" s="3">
        <v>4849.7790000000005</v>
      </c>
      <c r="M41" s="4">
        <v>35.741999999999997</v>
      </c>
      <c r="N41" s="3">
        <v>160.6335</v>
      </c>
      <c r="O41" s="3">
        <v>6093.1790000000001</v>
      </c>
      <c r="P41" s="4">
        <v>36.808250000000001</v>
      </c>
      <c r="Q41" s="3">
        <v>194.82210000000001</v>
      </c>
      <c r="R41" s="3">
        <v>7416.9579999999996</v>
      </c>
      <c r="S41" s="4">
        <v>37.032919999999997</v>
      </c>
      <c r="T41" s="3">
        <v>220.59460000000001</v>
      </c>
      <c r="U41" s="3">
        <v>8467.7819999999992</v>
      </c>
      <c r="V41" s="4">
        <v>37.36992</v>
      </c>
      <c r="W41" s="3">
        <v>234.17939999999999</v>
      </c>
      <c r="X41" s="3">
        <v>8984.2890000000007</v>
      </c>
      <c r="Y41" s="4">
        <v>37.351750000000003</v>
      </c>
      <c r="Z41" s="3">
        <v>259.7867</v>
      </c>
      <c r="AA41" s="3">
        <v>9969.8510000000006</v>
      </c>
      <c r="AB41" s="4">
        <v>37.34104</v>
      </c>
      <c r="AC41" s="3">
        <v>276.52249999999998</v>
      </c>
      <c r="AD41" s="3">
        <v>12195.27</v>
      </c>
      <c r="AE41" s="4">
        <v>42.85651</v>
      </c>
      <c r="AF41" s="3">
        <v>278.01760000000002</v>
      </c>
      <c r="AG41" s="3">
        <v>12682.71</v>
      </c>
      <c r="AH41" s="4">
        <v>44.290770000000002</v>
      </c>
      <c r="AI41" s="3">
        <v>262.20909999999998</v>
      </c>
      <c r="AJ41" s="3">
        <v>12874.06</v>
      </c>
      <c r="AK41" s="4">
        <v>47.598680000000002</v>
      </c>
      <c r="AL41" s="3">
        <v>251.7551</v>
      </c>
      <c r="AM41" s="3">
        <v>12683.75</v>
      </c>
      <c r="AN41" s="4">
        <v>48.812399999999997</v>
      </c>
      <c r="AO41" s="3">
        <v>272.40550000000002</v>
      </c>
      <c r="AP41" s="3">
        <v>13247.35</v>
      </c>
      <c r="AQ41" s="4">
        <v>47.221589999999999</v>
      </c>
      <c r="AR41" s="3">
        <v>296.76679999999999</v>
      </c>
      <c r="AS41" s="3">
        <v>13873.09</v>
      </c>
      <c r="AT41" s="4">
        <v>45.350760000000001</v>
      </c>
      <c r="AU41" s="3">
        <v>308.17180000000002</v>
      </c>
      <c r="AV41" s="3">
        <v>14710.08</v>
      </c>
      <c r="AW41" s="4">
        <v>46.353990000000003</v>
      </c>
      <c r="AX41" s="3">
        <v>318.73480000000001</v>
      </c>
      <c r="AY41" s="3">
        <v>15210.81</v>
      </c>
      <c r="AZ41" s="4">
        <v>46.281979999999997</v>
      </c>
      <c r="BA41" s="3">
        <v>299.70460000000003</v>
      </c>
      <c r="BB41" s="3">
        <v>15124.04</v>
      </c>
      <c r="BC41" s="4">
        <v>48.948439999999998</v>
      </c>
      <c r="BD41" s="3">
        <v>309.0967</v>
      </c>
      <c r="BE41" s="3">
        <v>15509.79</v>
      </c>
      <c r="BF41" s="4">
        <v>48.717509999999997</v>
      </c>
      <c r="BG41" s="3">
        <v>1164.7750000000001</v>
      </c>
      <c r="BH41" s="3">
        <v>33632.21</v>
      </c>
      <c r="BI41" s="4">
        <v>28.159130000000001</v>
      </c>
      <c r="BJ41" s="3">
        <v>1898.4459999999999</v>
      </c>
      <c r="BK41" s="3">
        <v>42539.33</v>
      </c>
      <c r="BL41" s="4">
        <v>21.845020000000002</v>
      </c>
      <c r="BM41" s="3">
        <v>2041.72</v>
      </c>
      <c r="BN41" s="3">
        <v>49406.54</v>
      </c>
      <c r="BO41" s="4">
        <v>23.56673</v>
      </c>
      <c r="BP41" s="3">
        <v>2317.1689999999999</v>
      </c>
      <c r="BQ41" s="3">
        <v>61787.64</v>
      </c>
      <c r="BR41" s="4">
        <v>25.94453</v>
      </c>
      <c r="BS41" s="3">
        <v>2149.4659999999999</v>
      </c>
      <c r="BT41" s="3">
        <v>63878.49</v>
      </c>
      <c r="BU41" s="4">
        <v>28.914560000000002</v>
      </c>
      <c r="BV41" s="3">
        <v>2014.201</v>
      </c>
      <c r="BW41" s="3">
        <v>59571.89</v>
      </c>
      <c r="BX41" s="4">
        <v>28.82291</v>
      </c>
      <c r="BY41" s="3">
        <v>1974.4</v>
      </c>
      <c r="BZ41" s="3">
        <v>57515.99</v>
      </c>
      <c r="CA41" s="4">
        <v>28.40851</v>
      </c>
      <c r="CB41" s="3">
        <v>2104.7910000000002</v>
      </c>
      <c r="CC41" s="3">
        <v>55666.239999999998</v>
      </c>
      <c r="CD41" s="4">
        <v>25.793019999999999</v>
      </c>
      <c r="CE41" s="3">
        <v>2049.1579999999999</v>
      </c>
      <c r="CF41" s="3">
        <v>49877.91</v>
      </c>
      <c r="CG41" s="4">
        <v>23.725339999999999</v>
      </c>
      <c r="CH41" s="3">
        <v>2130.1640000000002</v>
      </c>
      <c r="CI41" s="3">
        <v>52964.83</v>
      </c>
      <c r="CJ41" s="4">
        <v>24.238959999999999</v>
      </c>
      <c r="CK41" s="3">
        <v>2718.9769999999999</v>
      </c>
      <c r="CL41" s="3">
        <v>67819.070000000007</v>
      </c>
      <c r="CM41" s="4">
        <v>24.347999999999999</v>
      </c>
      <c r="CN41" s="3">
        <v>3547.1660000000002</v>
      </c>
      <c r="CO41" s="3">
        <v>78746.880000000005</v>
      </c>
      <c r="CP41" s="4">
        <v>21.675930000000001</v>
      </c>
      <c r="CQ41" s="3">
        <v>3769.9839999999999</v>
      </c>
      <c r="CR41" s="3">
        <v>88792.3</v>
      </c>
      <c r="CS41" s="4">
        <v>22.988479999999999</v>
      </c>
      <c r="CT41" s="3">
        <v>4627.5810000000001</v>
      </c>
      <c r="CU41" s="3">
        <v>71464.73</v>
      </c>
      <c r="CV41" s="4">
        <v>15.12504</v>
      </c>
      <c r="CW41" s="3">
        <v>3788.3380000000002</v>
      </c>
      <c r="CX41" s="3">
        <v>90405.72</v>
      </c>
      <c r="CY41" s="4">
        <v>23.372309999999999</v>
      </c>
      <c r="CZ41" s="3">
        <v>3571.1419999999998</v>
      </c>
      <c r="DA41" s="3">
        <v>102601</v>
      </c>
      <c r="DB41" s="4">
        <v>28.116330000000001</v>
      </c>
      <c r="DC41" s="3">
        <v>5306.5039999999999</v>
      </c>
      <c r="DD41" s="3">
        <v>121592.1</v>
      </c>
      <c r="DE41" s="4">
        <v>22.407920000000001</v>
      </c>
      <c r="DF41" s="3">
        <v>6821.0379999999996</v>
      </c>
      <c r="DG41" s="3">
        <v>128280.5</v>
      </c>
      <c r="DH41" s="4">
        <v>18.393450000000001</v>
      </c>
      <c r="DI41" s="3">
        <v>8100.6719999999996</v>
      </c>
      <c r="DJ41" s="3">
        <v>166647.70000000001</v>
      </c>
      <c r="DK41" s="4">
        <v>20.14423</v>
      </c>
      <c r="DL41" s="3">
        <v>8527.1319999999996</v>
      </c>
      <c r="DM41" s="3">
        <v>227372.2</v>
      </c>
      <c r="DN41" s="4">
        <v>26.166630000000001</v>
      </c>
      <c r="DO41" s="3">
        <v>14145.78</v>
      </c>
      <c r="DP41" s="3">
        <v>345614.3</v>
      </c>
      <c r="DQ41" s="4">
        <v>23.982209999999998</v>
      </c>
      <c r="DR41" s="3">
        <v>22737.57</v>
      </c>
      <c r="DS41" s="3">
        <v>555290.9</v>
      </c>
      <c r="DT41" s="4">
        <v>23.966059999999999</v>
      </c>
      <c r="DU41" s="3">
        <v>44.50403</v>
      </c>
      <c r="DV41" s="3">
        <v>974.20360000000005</v>
      </c>
      <c r="DW41" s="4">
        <v>21.456420000000001</v>
      </c>
      <c r="DX41" s="3">
        <v>51.351959999999998</v>
      </c>
      <c r="DY41" s="3">
        <v>1156.914</v>
      </c>
      <c r="DZ41" s="4">
        <v>22.07929</v>
      </c>
      <c r="EA41" s="3">
        <v>66.503680000000003</v>
      </c>
      <c r="EB41" s="3">
        <v>1506.3219999999999</v>
      </c>
      <c r="EC41" s="4">
        <v>22.163989999999998</v>
      </c>
      <c r="ED41" s="3">
        <v>84.477350000000001</v>
      </c>
      <c r="EE41" s="3">
        <v>1837.97</v>
      </c>
      <c r="EF41" s="4">
        <v>21.33306</v>
      </c>
      <c r="EG41" s="3">
        <v>85.400059999999996</v>
      </c>
      <c r="EH41" s="3">
        <v>1961.444</v>
      </c>
      <c r="EI41" s="4">
        <v>22.520720000000001</v>
      </c>
      <c r="EJ41" s="3">
        <v>102.08069999999999</v>
      </c>
      <c r="EK41" s="3">
        <v>2088.6759999999999</v>
      </c>
      <c r="EL41" s="4">
        <v>20.077760000000001</v>
      </c>
      <c r="EM41" s="3">
        <v>121.6114</v>
      </c>
      <c r="EN41" s="3">
        <v>2319.9560000000001</v>
      </c>
      <c r="EO41" s="4">
        <v>18.714870000000001</v>
      </c>
      <c r="EP41" s="3">
        <v>143.62909999999999</v>
      </c>
      <c r="EQ41" s="3">
        <v>2665.0569999999998</v>
      </c>
      <c r="ER41" s="4">
        <v>18.202459999999999</v>
      </c>
      <c r="ES41" s="3">
        <v>165.82910000000001</v>
      </c>
      <c r="ET41" s="3">
        <v>3078.5729999999999</v>
      </c>
      <c r="EU41" s="4">
        <v>18.19707</v>
      </c>
      <c r="EV41" s="3">
        <v>209.17769999999999</v>
      </c>
      <c r="EW41" s="3">
        <v>3739.1669999999999</v>
      </c>
      <c r="EX41" s="4">
        <v>17.538440000000001</v>
      </c>
      <c r="EY41" s="3">
        <v>235.03550000000001</v>
      </c>
      <c r="EZ41" s="3">
        <v>4271.8119999999999</v>
      </c>
      <c r="FA41" s="4">
        <v>17.820049999999998</v>
      </c>
      <c r="FB41" s="3">
        <v>270.54860000000002</v>
      </c>
      <c r="FC41" s="3">
        <v>4672.1009999999997</v>
      </c>
      <c r="FD41" s="4">
        <v>16.93817</v>
      </c>
      <c r="FE41" s="3">
        <v>324.85570000000001</v>
      </c>
      <c r="FF41" s="3">
        <v>5852.6809999999996</v>
      </c>
      <c r="FG41" s="4">
        <v>17.6678</v>
      </c>
      <c r="FH41" s="3">
        <v>417.85469999999998</v>
      </c>
      <c r="FI41" s="3">
        <v>7285.1570000000002</v>
      </c>
      <c r="FJ41" s="4">
        <v>17.09</v>
      </c>
      <c r="FK41" s="60">
        <v>1092</v>
      </c>
      <c r="FL41" s="60">
        <v>12975.798168170446</v>
      </c>
      <c r="FM41" s="62">
        <v>11.88259905510114</v>
      </c>
      <c r="FN41" s="60">
        <v>1206</v>
      </c>
      <c r="FO41" s="60">
        <v>13989.174131480622</v>
      </c>
      <c r="FP41" s="62">
        <v>11.59964687519123</v>
      </c>
      <c r="FQ41" s="60">
        <v>1408</v>
      </c>
      <c r="FR41" s="60">
        <v>15538.235736797969</v>
      </c>
      <c r="FS41" s="62">
        <v>11.035678790339468</v>
      </c>
      <c r="FT41" s="60">
        <v>1618</v>
      </c>
      <c r="FU41" s="60">
        <v>17461.343059627499</v>
      </c>
      <c r="FV41" s="62">
        <v>10.791930197544808</v>
      </c>
      <c r="FW41" s="60">
        <v>1829</v>
      </c>
      <c r="FX41" s="60">
        <v>19915.865968026836</v>
      </c>
      <c r="FY41" s="62">
        <v>10.888937106630308</v>
      </c>
      <c r="FZ41" s="60">
        <v>2083</v>
      </c>
      <c r="GA41" s="60">
        <v>22866.062630130989</v>
      </c>
      <c r="GB41" s="62">
        <v>10.977466457096011</v>
      </c>
      <c r="GC41" s="60">
        <v>2472</v>
      </c>
      <c r="GD41" s="60">
        <v>25851.270110555342</v>
      </c>
      <c r="GE41" s="62">
        <v>10.457633539868667</v>
      </c>
      <c r="GF41" s="60">
        <v>2866</v>
      </c>
      <c r="GG41" s="60">
        <v>28890.155302342861</v>
      </c>
      <c r="GH41" s="62">
        <v>10.08030540905194</v>
      </c>
      <c r="GI41" s="60">
        <v>3209</v>
      </c>
      <c r="GJ41" s="60">
        <v>33581.721713984574</v>
      </c>
      <c r="GK41" s="62">
        <v>10.464855629163159</v>
      </c>
      <c r="GL41" s="60">
        <v>3592</v>
      </c>
      <c r="GM41" s="60">
        <v>39254.330328766388</v>
      </c>
      <c r="GN41" s="62">
        <v>10.928265681727837</v>
      </c>
      <c r="GO41" s="60">
        <v>3990</v>
      </c>
      <c r="GP41" s="60">
        <v>44376.374703959802</v>
      </c>
      <c r="GQ41" s="62">
        <v>11.121898422045064</v>
      </c>
      <c r="GR41" s="60">
        <v>4519</v>
      </c>
      <c r="GS41" s="60">
        <v>49403.901732021448</v>
      </c>
      <c r="GT41" s="62">
        <v>10.932485446342431</v>
      </c>
      <c r="GU41" s="60">
        <v>5291</v>
      </c>
      <c r="GV41" s="60">
        <v>54403.633381670435</v>
      </c>
      <c r="GW41" s="62">
        <v>10.282296991432704</v>
      </c>
      <c r="GX41" s="60">
        <v>6049</v>
      </c>
      <c r="GY41" s="60">
        <v>59666.988221397973</v>
      </c>
      <c r="GZ41" s="62">
        <v>9.8639425064304795</v>
      </c>
      <c r="HA41" s="60">
        <v>6491</v>
      </c>
      <c r="HB41" s="60">
        <v>63869.854433879445</v>
      </c>
      <c r="HC41" s="62">
        <v>9.8397557285286474</v>
      </c>
      <c r="HD41" s="60">
        <v>7424</v>
      </c>
      <c r="HE41" s="60">
        <v>67406.271749673047</v>
      </c>
      <c r="HF41" s="62">
        <v>9.0795085869710466</v>
      </c>
      <c r="HG41" s="60">
        <v>8132</v>
      </c>
      <c r="HH41" s="60">
        <v>72376.686786510414</v>
      </c>
      <c r="HI41" s="62">
        <v>8.900232019984065</v>
      </c>
      <c r="HJ41" s="60">
        <v>8878</v>
      </c>
      <c r="HK41" s="60">
        <v>76489.627256789696</v>
      </c>
      <c r="HL41" s="62">
        <v>8.6156372219857733</v>
      </c>
      <c r="HM41" s="60">
        <v>9656</v>
      </c>
      <c r="HN41" s="60">
        <v>81144.454350895685</v>
      </c>
      <c r="HO41" s="62">
        <v>8.403526755478012</v>
      </c>
      <c r="HP41" s="60">
        <v>10031</v>
      </c>
      <c r="HQ41" s="60">
        <v>89046.069514210962</v>
      </c>
      <c r="HR41" s="62">
        <v>8.8770879786871664</v>
      </c>
      <c r="HS41" s="60">
        <v>9777</v>
      </c>
      <c r="HT41" s="60">
        <v>93940.193575683079</v>
      </c>
      <c r="HU41" s="62">
        <v>9.6082840928386091</v>
      </c>
      <c r="HV41" s="60">
        <v>9498</v>
      </c>
      <c r="HW41" s="60">
        <v>95578.562686335819</v>
      </c>
      <c r="HX41" s="62">
        <v>10.063019865901856</v>
      </c>
      <c r="HY41" s="60">
        <v>8506</v>
      </c>
      <c r="HZ41" s="60">
        <v>96478.125507088494</v>
      </c>
      <c r="IA41" s="62">
        <v>11.342361334009933</v>
      </c>
      <c r="IB41" s="60">
        <v>8886</v>
      </c>
      <c r="IC41" s="60">
        <v>97468.419493405745</v>
      </c>
      <c r="ID41" s="62">
        <v>10.968762040671365</v>
      </c>
      <c r="IE41" s="60">
        <v>8941</v>
      </c>
      <c r="IF41" s="60">
        <v>98382.101284264572</v>
      </c>
      <c r="IG41" s="62">
        <v>11.003478501763178</v>
      </c>
      <c r="IH41" s="60">
        <v>9735</v>
      </c>
      <c r="II41" s="60">
        <v>100474.13902607496</v>
      </c>
      <c r="IJ41" s="62">
        <v>10.320918235857725</v>
      </c>
      <c r="IK41" s="60">
        <v>9656</v>
      </c>
      <c r="IL41" s="60">
        <v>104832.30977206478</v>
      </c>
      <c r="IM41" s="62">
        <v>10.856701509120214</v>
      </c>
      <c r="IN41" s="60">
        <v>9255</v>
      </c>
      <c r="IO41" s="60">
        <v>109282.35429851613</v>
      </c>
      <c r="IP41" s="62">
        <v>11.807925910158415</v>
      </c>
      <c r="IQ41" s="60">
        <v>8954</v>
      </c>
      <c r="IR41" s="60">
        <v>115134.55390952628</v>
      </c>
      <c r="IS41" s="62">
        <v>12.858449174617633</v>
      </c>
      <c r="IT41" s="60">
        <v>9810</v>
      </c>
      <c r="IU41" s="60">
        <v>126355.65911253316</v>
      </c>
      <c r="IV41" s="62">
        <v>12.880291448780138</v>
      </c>
      <c r="IW41" s="60">
        <v>10262</v>
      </c>
      <c r="IX41" s="60">
        <v>138535.38373571332</v>
      </c>
      <c r="IY41" s="62">
        <v>13.49984250006951</v>
      </c>
      <c r="IZ41" s="60">
        <v>10887</v>
      </c>
      <c r="JA41" s="60">
        <v>145155.34401505938</v>
      </c>
      <c r="JB41" s="62">
        <v>13.332905668692879</v>
      </c>
      <c r="JC41" s="60">
        <v>11798</v>
      </c>
      <c r="JD41" s="60">
        <v>151975.61328108874</v>
      </c>
      <c r="JE41" s="62">
        <v>12.881472561543374</v>
      </c>
      <c r="JF41" s="60">
        <v>11849</v>
      </c>
      <c r="JG41" s="60">
        <v>165857.14072040905</v>
      </c>
      <c r="JH41" s="62">
        <v>13.997564412221204</v>
      </c>
      <c r="JI41" s="60">
        <v>12512</v>
      </c>
      <c r="JJ41" s="60">
        <v>186493.24927963334</v>
      </c>
      <c r="JK41" s="62">
        <v>14.90515099741315</v>
      </c>
      <c r="JL41" s="60">
        <v>13240</v>
      </c>
      <c r="JM41" s="60">
        <v>210744.13742684334</v>
      </c>
      <c r="JN41" s="62">
        <v>15.917230923477593</v>
      </c>
      <c r="JO41" s="60">
        <v>14057</v>
      </c>
      <c r="JP41" s="60">
        <v>235087.06271435058</v>
      </c>
      <c r="JQ41" s="62">
        <v>16.72384311832899</v>
      </c>
      <c r="JR41" s="60">
        <v>14060</v>
      </c>
      <c r="JS41" s="60">
        <v>253185.486482245</v>
      </c>
      <c r="JT41" s="62">
        <v>18.007502594754268</v>
      </c>
      <c r="JU41" s="60">
        <v>13230</v>
      </c>
      <c r="JV41" s="60">
        <v>250330.97593001687</v>
      </c>
      <c r="JW41" s="62">
        <v>18.921464544974821</v>
      </c>
      <c r="JX41" s="60">
        <v>12329</v>
      </c>
      <c r="JY41" s="60">
        <v>242349.49775168637</v>
      </c>
      <c r="JZ41" s="62">
        <v>19.656865743506074</v>
      </c>
      <c r="KA41" s="60">
        <v>11592</v>
      </c>
      <c r="KB41" s="60">
        <v>253122.11063573693</v>
      </c>
      <c r="KC41" s="62">
        <v>21.835930869197458</v>
      </c>
      <c r="KD41" s="60">
        <v>12702</v>
      </c>
      <c r="KE41" s="60">
        <v>263931.11717951542</v>
      </c>
      <c r="KF41" s="62">
        <v>20.778705493584901</v>
      </c>
      <c r="KG41" s="60">
        <v>13336</v>
      </c>
      <c r="KH41" s="60">
        <v>267818.69045835838</v>
      </c>
      <c r="KI41" s="62">
        <v>20.082385307315416</v>
      </c>
      <c r="KJ41" s="60">
        <v>13381</v>
      </c>
      <c r="KK41" s="60">
        <v>268666.52098299999</v>
      </c>
      <c r="KL41" s="62">
        <v>20.078209474852404</v>
      </c>
      <c r="KM41" s="60">
        <v>13626</v>
      </c>
      <c r="KN41" s="60">
        <v>268369.93648957671</v>
      </c>
      <c r="KO41" s="62">
        <v>19.695430536443322</v>
      </c>
    </row>
    <row r="42" spans="1:301" ht="15" customHeight="1">
      <c r="A42" s="166">
        <v>28</v>
      </c>
      <c r="B42" s="171">
        <v>112.95480000000001</v>
      </c>
      <c r="C42" s="3">
        <v>3860.335</v>
      </c>
      <c r="D42" s="4">
        <v>33.333329999999997</v>
      </c>
      <c r="E42" s="3">
        <v>129.6112</v>
      </c>
      <c r="F42" s="3">
        <v>4368.6130000000003</v>
      </c>
      <c r="G42" s="4">
        <v>32.786009999999997</v>
      </c>
      <c r="H42" s="3">
        <v>128.7217</v>
      </c>
      <c r="I42" s="3">
        <v>4403.72</v>
      </c>
      <c r="J42" s="4">
        <v>33.333329999999997</v>
      </c>
      <c r="K42" s="3">
        <v>136.2424</v>
      </c>
      <c r="L42" s="3">
        <v>4915.2719999999999</v>
      </c>
      <c r="M42" s="4">
        <v>35.182459999999999</v>
      </c>
      <c r="N42" s="3">
        <v>164.98490000000001</v>
      </c>
      <c r="O42" s="3">
        <v>6175.5450000000001</v>
      </c>
      <c r="P42" s="4">
        <v>36.3215</v>
      </c>
      <c r="Q42" s="3">
        <v>200.04669999999999</v>
      </c>
      <c r="R42" s="3">
        <v>7517.2280000000001</v>
      </c>
      <c r="S42" s="4">
        <v>36.552930000000003</v>
      </c>
      <c r="T42" s="3">
        <v>226.191</v>
      </c>
      <c r="U42" s="3">
        <v>8582.2870000000003</v>
      </c>
      <c r="V42" s="4">
        <v>36.93779</v>
      </c>
      <c r="W42" s="3">
        <v>239.50479999999999</v>
      </c>
      <c r="X42" s="3">
        <v>9105.7819999999992</v>
      </c>
      <c r="Y42" s="4">
        <v>37.01473</v>
      </c>
      <c r="Z42" s="3">
        <v>265.25130000000001</v>
      </c>
      <c r="AA42" s="3">
        <v>10104.67</v>
      </c>
      <c r="AB42" s="4">
        <v>37.065939999999998</v>
      </c>
      <c r="AC42" s="3">
        <v>283.34800000000001</v>
      </c>
      <c r="AD42" s="3">
        <v>12360.76</v>
      </c>
      <c r="AE42" s="4">
        <v>42.391330000000004</v>
      </c>
      <c r="AF42" s="3">
        <v>285.27190000000002</v>
      </c>
      <c r="AG42" s="3">
        <v>12854.95</v>
      </c>
      <c r="AH42" s="4">
        <v>43.750279999999997</v>
      </c>
      <c r="AI42" s="3">
        <v>270.46570000000003</v>
      </c>
      <c r="AJ42" s="3">
        <v>13049.17</v>
      </c>
      <c r="AK42" s="4">
        <v>46.772860000000001</v>
      </c>
      <c r="AL42" s="3">
        <v>260.3329</v>
      </c>
      <c r="AM42" s="3">
        <v>12856.36</v>
      </c>
      <c r="AN42" s="4">
        <v>47.846020000000003</v>
      </c>
      <c r="AO42" s="3">
        <v>282.25060000000002</v>
      </c>
      <c r="AP42" s="3">
        <v>13427.49</v>
      </c>
      <c r="AQ42" s="4">
        <v>46.193809999999999</v>
      </c>
      <c r="AR42" s="3">
        <v>306.22770000000003</v>
      </c>
      <c r="AS42" s="3">
        <v>14061.58</v>
      </c>
      <c r="AT42" s="4">
        <v>44.546390000000002</v>
      </c>
      <c r="AU42" s="3">
        <v>319.13170000000002</v>
      </c>
      <c r="AV42" s="3">
        <v>14910.03</v>
      </c>
      <c r="AW42" s="4">
        <v>45.370109999999997</v>
      </c>
      <c r="AX42" s="3">
        <v>330.74</v>
      </c>
      <c r="AY42" s="3">
        <v>15417.56</v>
      </c>
      <c r="AZ42" s="4">
        <v>45.207889999999999</v>
      </c>
      <c r="BA42" s="3">
        <v>310.8229</v>
      </c>
      <c r="BB42" s="3">
        <v>15329.85</v>
      </c>
      <c r="BC42" s="4">
        <v>47.839410000000001</v>
      </c>
      <c r="BD42" s="3">
        <v>322.76089999999999</v>
      </c>
      <c r="BE42" s="3">
        <v>15720.81</v>
      </c>
      <c r="BF42" s="4">
        <v>47.28942</v>
      </c>
      <c r="BG42" s="3">
        <v>1256.9369999999999</v>
      </c>
      <c r="BH42" s="3">
        <v>34082.519999999997</v>
      </c>
      <c r="BI42" s="4">
        <v>26.443480000000001</v>
      </c>
      <c r="BJ42" s="3">
        <v>1957.0740000000001</v>
      </c>
      <c r="BK42" s="3">
        <v>43103.38</v>
      </c>
      <c r="BL42" s="4">
        <v>21.471229999999998</v>
      </c>
      <c r="BM42" s="3">
        <v>2095.623</v>
      </c>
      <c r="BN42" s="3">
        <v>50064</v>
      </c>
      <c r="BO42" s="4">
        <v>23.265740000000001</v>
      </c>
      <c r="BP42" s="3">
        <v>2353.527</v>
      </c>
      <c r="BQ42" s="3">
        <v>62613.36</v>
      </c>
      <c r="BR42" s="4">
        <v>25.884730000000001</v>
      </c>
      <c r="BS42" s="3">
        <v>2192.2910000000002</v>
      </c>
      <c r="BT42" s="3">
        <v>64735.54</v>
      </c>
      <c r="BU42" s="4">
        <v>28.72973</v>
      </c>
      <c r="BV42" s="3">
        <v>2063.4259999999999</v>
      </c>
      <c r="BW42" s="3">
        <v>60370.97</v>
      </c>
      <c r="BX42" s="4">
        <v>28.512360000000001</v>
      </c>
      <c r="BY42" s="3">
        <v>2025.7049999999999</v>
      </c>
      <c r="BZ42" s="3">
        <v>58287.05</v>
      </c>
      <c r="CA42" s="4">
        <v>28.05987</v>
      </c>
      <c r="CB42" s="3">
        <v>2143.5279999999998</v>
      </c>
      <c r="CC42" s="3">
        <v>56409.89</v>
      </c>
      <c r="CD42" s="4">
        <v>25.664899999999999</v>
      </c>
      <c r="CE42" s="3">
        <v>2076.3780000000002</v>
      </c>
      <c r="CF42" s="3">
        <v>50542.02</v>
      </c>
      <c r="CG42" s="4">
        <v>23.725719999999999</v>
      </c>
      <c r="CH42" s="3">
        <v>2158.9270000000001</v>
      </c>
      <c r="CI42" s="3">
        <v>53670.68</v>
      </c>
      <c r="CJ42" s="4">
        <v>24.23441</v>
      </c>
      <c r="CK42" s="3">
        <v>2761.3609999999999</v>
      </c>
      <c r="CL42" s="3">
        <v>68722.95</v>
      </c>
      <c r="CM42" s="4">
        <v>24.293479999999999</v>
      </c>
      <c r="CN42" s="3">
        <v>3650.77</v>
      </c>
      <c r="CO42" s="3">
        <v>79790.600000000006</v>
      </c>
      <c r="CP42" s="4">
        <v>21.33962</v>
      </c>
      <c r="CQ42" s="3">
        <v>3878.9609999999998</v>
      </c>
      <c r="CR42" s="3">
        <v>89972.41</v>
      </c>
      <c r="CS42" s="4">
        <v>22.639250000000001</v>
      </c>
      <c r="CT42" s="3">
        <v>4714.826</v>
      </c>
      <c r="CU42" s="3">
        <v>72392.41</v>
      </c>
      <c r="CV42" s="4">
        <v>15.03758</v>
      </c>
      <c r="CW42" s="3">
        <v>3892.7849999999999</v>
      </c>
      <c r="CX42" s="3">
        <v>91608.01</v>
      </c>
      <c r="CY42" s="4">
        <v>23.047409999999999</v>
      </c>
      <c r="CZ42" s="3">
        <v>3700.4450000000002</v>
      </c>
      <c r="DA42" s="3">
        <v>103975.6</v>
      </c>
      <c r="DB42" s="4">
        <v>27.49708</v>
      </c>
      <c r="DC42" s="3">
        <v>5633.4470000000001</v>
      </c>
      <c r="DD42" s="3">
        <v>123204.9</v>
      </c>
      <c r="DE42" s="4">
        <v>21.387129999999999</v>
      </c>
      <c r="DF42" s="3">
        <v>6916.9570000000003</v>
      </c>
      <c r="DG42" s="3">
        <v>129966.8</v>
      </c>
      <c r="DH42" s="4">
        <v>18.37651</v>
      </c>
      <c r="DI42" s="3">
        <v>8227.2829999999994</v>
      </c>
      <c r="DJ42" s="3">
        <v>168848.8</v>
      </c>
      <c r="DK42" s="4">
        <v>20.09592</v>
      </c>
      <c r="DL42" s="3">
        <v>8759.527</v>
      </c>
      <c r="DM42" s="3">
        <v>230410.1</v>
      </c>
      <c r="DN42" s="4">
        <v>25.8125</v>
      </c>
      <c r="DO42" s="3">
        <v>14508.43</v>
      </c>
      <c r="DP42" s="3">
        <v>350215.5</v>
      </c>
      <c r="DQ42" s="4">
        <v>23.69378</v>
      </c>
      <c r="DR42" s="3">
        <v>23333.46</v>
      </c>
      <c r="DS42" s="3">
        <v>562683.4</v>
      </c>
      <c r="DT42" s="4">
        <v>23.664670000000001</v>
      </c>
      <c r="DU42" s="3">
        <v>45.700969999999998</v>
      </c>
      <c r="DV42" s="3">
        <v>987.1078</v>
      </c>
      <c r="DW42" s="4">
        <v>21.170960000000001</v>
      </c>
      <c r="DX42" s="3">
        <v>52.75423</v>
      </c>
      <c r="DY42" s="3">
        <v>1172.259</v>
      </c>
      <c r="DZ42" s="4">
        <v>21.777200000000001</v>
      </c>
      <c r="EA42" s="3">
        <v>68.3536</v>
      </c>
      <c r="EB42" s="3">
        <v>1526.307</v>
      </c>
      <c r="EC42" s="4">
        <v>21.84995</v>
      </c>
      <c r="ED42" s="3">
        <v>86.928309999999996</v>
      </c>
      <c r="EE42" s="3">
        <v>1862.307</v>
      </c>
      <c r="EF42" s="4">
        <v>21.00581</v>
      </c>
      <c r="EG42" s="3">
        <v>87.780389999999997</v>
      </c>
      <c r="EH42" s="3">
        <v>1987.4829999999999</v>
      </c>
      <c r="EI42" s="4">
        <v>22.20063</v>
      </c>
      <c r="EJ42" s="3">
        <v>105.2255</v>
      </c>
      <c r="EK42" s="3">
        <v>2116.2460000000001</v>
      </c>
      <c r="EL42" s="4">
        <v>19.734549999999999</v>
      </c>
      <c r="EM42" s="3">
        <v>124.69840000000001</v>
      </c>
      <c r="EN42" s="3">
        <v>2350.4670000000001</v>
      </c>
      <c r="EO42" s="4">
        <v>18.49136</v>
      </c>
      <c r="EP42" s="3">
        <v>147.72040000000001</v>
      </c>
      <c r="EQ42" s="3">
        <v>2700.049</v>
      </c>
      <c r="ER42" s="4">
        <v>17.930440000000001</v>
      </c>
      <c r="ES42" s="3">
        <v>170.559</v>
      </c>
      <c r="ET42" s="3">
        <v>3118.9940000000001</v>
      </c>
      <c r="EU42" s="4">
        <v>17.924469999999999</v>
      </c>
      <c r="EV42" s="3">
        <v>215.0521</v>
      </c>
      <c r="EW42" s="3">
        <v>3788.154</v>
      </c>
      <c r="EX42" s="4">
        <v>17.282599999999999</v>
      </c>
      <c r="EY42" s="3">
        <v>241.70740000000001</v>
      </c>
      <c r="EZ42" s="3">
        <v>4327.8320000000003</v>
      </c>
      <c r="FA42" s="4">
        <v>17.555129999999998</v>
      </c>
      <c r="FB42" s="3">
        <v>278.44060000000002</v>
      </c>
      <c r="FC42" s="3">
        <v>4733.1790000000001</v>
      </c>
      <c r="FD42" s="4">
        <v>16.672969999999999</v>
      </c>
      <c r="FE42" s="3">
        <v>333.66669999999999</v>
      </c>
      <c r="FF42" s="3">
        <v>5929.3959999999997</v>
      </c>
      <c r="FG42" s="4">
        <v>17.426449999999999</v>
      </c>
      <c r="FH42" s="3">
        <v>431.18209999999999</v>
      </c>
      <c r="FI42" s="3">
        <v>7380.4449999999997</v>
      </c>
      <c r="FJ42" s="4">
        <v>16.778120000000001</v>
      </c>
      <c r="FK42" s="60">
        <v>1115</v>
      </c>
      <c r="FL42" s="60">
        <v>13140.725685671898</v>
      </c>
      <c r="FM42" s="62">
        <v>11.785404202396322</v>
      </c>
      <c r="FN42" s="60">
        <v>1236</v>
      </c>
      <c r="FO42" s="60">
        <v>14166.496374634518</v>
      </c>
      <c r="FP42" s="62">
        <v>11.461566646144432</v>
      </c>
      <c r="FQ42" s="60">
        <v>1432</v>
      </c>
      <c r="FR42" s="60">
        <v>15734.308851867479</v>
      </c>
      <c r="FS42" s="62">
        <v>10.987645846276173</v>
      </c>
      <c r="FT42" s="60">
        <v>1651</v>
      </c>
      <c r="FU42" s="60">
        <v>17681.153907075917</v>
      </c>
      <c r="FV42" s="62">
        <v>10.709360331360337</v>
      </c>
      <c r="FW42" s="60">
        <v>1893</v>
      </c>
      <c r="FX42" s="60">
        <v>20166.629759879939</v>
      </c>
      <c r="FY42" s="62">
        <v>10.653264532424691</v>
      </c>
      <c r="FZ42" s="60">
        <v>2258</v>
      </c>
      <c r="GA42" s="60">
        <v>23153.524316229224</v>
      </c>
      <c r="GB42" s="62">
        <v>10.253996597090001</v>
      </c>
      <c r="GC42" s="60">
        <v>2556</v>
      </c>
      <c r="GD42" s="60">
        <v>26175.400755528764</v>
      </c>
      <c r="GE42" s="62">
        <v>10.240767118751473</v>
      </c>
      <c r="GF42" s="60">
        <v>2928</v>
      </c>
      <c r="GG42" s="60">
        <v>29251.168524239991</v>
      </c>
      <c r="GH42" s="62">
        <v>9.990153184508193</v>
      </c>
      <c r="GI42" s="60">
        <v>3337</v>
      </c>
      <c r="GJ42" s="60">
        <v>34002.691485156203</v>
      </c>
      <c r="GK42" s="62">
        <v>10.189598886771412</v>
      </c>
      <c r="GL42" s="60">
        <v>3881</v>
      </c>
      <c r="GM42" s="60">
        <v>39747.756729032073</v>
      </c>
      <c r="GN42" s="62">
        <v>10.241627603460982</v>
      </c>
      <c r="GO42" s="60">
        <v>4332</v>
      </c>
      <c r="GP42" s="60">
        <v>44934.964946572414</v>
      </c>
      <c r="GQ42" s="62">
        <v>10.372798925801574</v>
      </c>
      <c r="GR42" s="60">
        <v>4934</v>
      </c>
      <c r="GS42" s="60">
        <v>50024.471424176234</v>
      </c>
      <c r="GT42" s="62">
        <v>10.138725460919384</v>
      </c>
      <c r="GU42" s="60">
        <v>5703</v>
      </c>
      <c r="GV42" s="60">
        <v>55082.920911120498</v>
      </c>
      <c r="GW42" s="62">
        <v>9.6585868685113976</v>
      </c>
      <c r="GX42" s="60">
        <v>6498</v>
      </c>
      <c r="GY42" s="60">
        <v>60408.573451948687</v>
      </c>
      <c r="GZ42" s="62">
        <v>9.2964871424974902</v>
      </c>
      <c r="HA42" s="60">
        <v>6877</v>
      </c>
      <c r="HB42" s="60">
        <v>64664.232241077065</v>
      </c>
      <c r="HC42" s="62">
        <v>9.4029710980190586</v>
      </c>
      <c r="HD42" s="60">
        <v>7884</v>
      </c>
      <c r="HE42" s="60">
        <v>68236.163897554346</v>
      </c>
      <c r="HF42" s="62">
        <v>8.6550182518460606</v>
      </c>
      <c r="HG42" s="60">
        <v>8642</v>
      </c>
      <c r="HH42" s="60">
        <v>73265.43200332344</v>
      </c>
      <c r="HI42" s="62">
        <v>8.4778329094333991</v>
      </c>
      <c r="HJ42" s="60">
        <v>9393</v>
      </c>
      <c r="HK42" s="60">
        <v>77425.117602935687</v>
      </c>
      <c r="HL42" s="62">
        <v>8.2428529333477787</v>
      </c>
      <c r="HM42" s="60">
        <v>10245</v>
      </c>
      <c r="HN42" s="60">
        <v>82134.740591162757</v>
      </c>
      <c r="HO42" s="62">
        <v>8.0170561826415572</v>
      </c>
      <c r="HP42" s="60">
        <v>10730</v>
      </c>
      <c r="HQ42" s="60">
        <v>90138.690485256258</v>
      </c>
      <c r="HR42" s="62">
        <v>8.4006235307787751</v>
      </c>
      <c r="HS42" s="60">
        <v>10578</v>
      </c>
      <c r="HT42" s="60">
        <v>95102.898522519637</v>
      </c>
      <c r="HU42" s="62">
        <v>8.9906313596634178</v>
      </c>
      <c r="HV42" s="60">
        <v>10029</v>
      </c>
      <c r="HW42" s="60">
        <v>96771.305785893943</v>
      </c>
      <c r="HX42" s="62">
        <v>9.6491480492465787</v>
      </c>
      <c r="HY42" s="60">
        <v>9304</v>
      </c>
      <c r="HZ42" s="60">
        <v>97698.331559521423</v>
      </c>
      <c r="IA42" s="62">
        <v>10.500680520154924</v>
      </c>
      <c r="IB42" s="60">
        <v>9232</v>
      </c>
      <c r="IC42" s="60">
        <v>98694.785358827663</v>
      </c>
      <c r="ID42" s="62">
        <v>10.690509679249097</v>
      </c>
      <c r="IE42" s="60">
        <v>9597</v>
      </c>
      <c r="IF42" s="60">
        <v>99618.402886683762</v>
      </c>
      <c r="IG42" s="62">
        <v>10.380160767602767</v>
      </c>
      <c r="IH42" s="60">
        <v>10215</v>
      </c>
      <c r="II42" s="60">
        <v>101730.20079404105</v>
      </c>
      <c r="IJ42" s="62">
        <v>9.9589036509095497</v>
      </c>
      <c r="IK42" s="60">
        <v>10305</v>
      </c>
      <c r="IL42" s="60">
        <v>106151.1761365491</v>
      </c>
      <c r="IM42" s="62">
        <v>10.300938974919854</v>
      </c>
      <c r="IN42" s="60">
        <v>10144</v>
      </c>
      <c r="IO42" s="60">
        <v>110669.10442992821</v>
      </c>
      <c r="IP42" s="62">
        <v>10.909809190647497</v>
      </c>
      <c r="IQ42" s="60">
        <v>9906</v>
      </c>
      <c r="IR42" s="60">
        <v>116601.10897996802</v>
      </c>
      <c r="IS42" s="62">
        <v>11.770756004438525</v>
      </c>
      <c r="IT42" s="60">
        <v>10384</v>
      </c>
      <c r="IU42" s="60">
        <v>127970.08071289587</v>
      </c>
      <c r="IV42" s="62">
        <v>12.323775107174102</v>
      </c>
      <c r="IW42" s="60">
        <v>11599</v>
      </c>
      <c r="IX42" s="60">
        <v>140309.43106769814</v>
      </c>
      <c r="IY42" s="62">
        <v>12.096683426821118</v>
      </c>
      <c r="IZ42" s="60">
        <v>12089</v>
      </c>
      <c r="JA42" s="60">
        <v>147010.37382120968</v>
      </c>
      <c r="JB42" s="62">
        <v>12.160672828290982</v>
      </c>
      <c r="JC42" s="60">
        <v>12734</v>
      </c>
      <c r="JD42" s="60">
        <v>153915.27073163475</v>
      </c>
      <c r="JE42" s="62">
        <v>12.086953881862318</v>
      </c>
      <c r="JF42" s="60">
        <v>12561</v>
      </c>
      <c r="JG42" s="60">
        <v>167993.05381833296</v>
      </c>
      <c r="JH42" s="62">
        <v>13.374178315288031</v>
      </c>
      <c r="JI42" s="60">
        <v>13730</v>
      </c>
      <c r="JJ42" s="60">
        <v>188900.44502136647</v>
      </c>
      <c r="JK42" s="62">
        <v>13.758226148679277</v>
      </c>
      <c r="JL42" s="60">
        <v>14518</v>
      </c>
      <c r="JM42" s="60">
        <v>213478.00784656685</v>
      </c>
      <c r="JN42" s="62">
        <v>14.704367533170331</v>
      </c>
      <c r="JO42" s="60">
        <v>15273</v>
      </c>
      <c r="JP42" s="60">
        <v>238148.26063363586</v>
      </c>
      <c r="JQ42" s="62">
        <v>15.592762432635098</v>
      </c>
      <c r="JR42" s="60">
        <v>14676</v>
      </c>
      <c r="JS42" s="60">
        <v>256505.52244280573</v>
      </c>
      <c r="JT42" s="62">
        <v>17.477890599809601</v>
      </c>
      <c r="JU42" s="60">
        <v>15251</v>
      </c>
      <c r="JV42" s="60">
        <v>253613.4268686201</v>
      </c>
      <c r="JW42" s="62">
        <v>16.629298201338933</v>
      </c>
      <c r="JX42" s="60">
        <v>13908</v>
      </c>
      <c r="JY42" s="60">
        <v>245534.6999383728</v>
      </c>
      <c r="JZ42" s="62">
        <v>17.654206207820881</v>
      </c>
      <c r="KA42" s="60">
        <v>12219</v>
      </c>
      <c r="KB42" s="60">
        <v>256472.60239066652</v>
      </c>
      <c r="KC42" s="62">
        <v>20.989655650271423</v>
      </c>
      <c r="KD42" s="60">
        <v>13230</v>
      </c>
      <c r="KE42" s="60">
        <v>267416.3438859444</v>
      </c>
      <c r="KF42" s="62">
        <v>20.212875577168887</v>
      </c>
      <c r="KG42" s="60">
        <v>14005</v>
      </c>
      <c r="KH42" s="60">
        <v>271346.75957622455</v>
      </c>
      <c r="KI42" s="62">
        <v>19.374991758388042</v>
      </c>
      <c r="KJ42" s="60">
        <v>14272</v>
      </c>
      <c r="KK42" s="60">
        <v>272206.07337928575</v>
      </c>
      <c r="KL42" s="62">
        <v>19.072734962113632</v>
      </c>
      <c r="KM42" s="60">
        <v>14479</v>
      </c>
      <c r="KN42" s="60">
        <v>271902.1710766991</v>
      </c>
      <c r="KO42" s="62">
        <v>18.77907114280676</v>
      </c>
    </row>
    <row r="43" spans="1:301" ht="15" customHeight="1">
      <c r="A43" s="166">
        <v>29</v>
      </c>
      <c r="B43" s="171">
        <v>117.7281</v>
      </c>
      <c r="C43" s="3">
        <v>3913.0819999999999</v>
      </c>
      <c r="D43" s="4">
        <v>32.418480000000002</v>
      </c>
      <c r="E43" s="3">
        <v>133.59280000000001</v>
      </c>
      <c r="F43" s="3">
        <v>4428.2889999999998</v>
      </c>
      <c r="G43" s="4">
        <v>32.243000000000002</v>
      </c>
      <c r="H43" s="3">
        <v>133.352</v>
      </c>
      <c r="I43" s="3">
        <v>4463.8990000000003</v>
      </c>
      <c r="J43" s="4">
        <v>32.615270000000002</v>
      </c>
      <c r="K43" s="3">
        <v>140.4385</v>
      </c>
      <c r="L43" s="3">
        <v>4982.5540000000001</v>
      </c>
      <c r="M43" s="4">
        <v>34.598129999999998</v>
      </c>
      <c r="N43" s="3">
        <v>169.459</v>
      </c>
      <c r="O43" s="3">
        <v>6260.17</v>
      </c>
      <c r="P43" s="4">
        <v>35.846690000000002</v>
      </c>
      <c r="Q43" s="3">
        <v>205.55420000000001</v>
      </c>
      <c r="R43" s="3">
        <v>7620.2489999999998</v>
      </c>
      <c r="S43" s="4">
        <v>36.060699999999997</v>
      </c>
      <c r="T43" s="3">
        <v>232.09970000000001</v>
      </c>
      <c r="U43" s="3">
        <v>8699.9380000000001</v>
      </c>
      <c r="V43" s="4">
        <v>36.490549999999999</v>
      </c>
      <c r="W43" s="3">
        <v>245.06559999999999</v>
      </c>
      <c r="X43" s="3">
        <v>9230.6209999999992</v>
      </c>
      <c r="Y43" s="4">
        <v>36.67042</v>
      </c>
      <c r="Z43" s="3">
        <v>270.95209999999997</v>
      </c>
      <c r="AA43" s="3">
        <v>10243.219999999999</v>
      </c>
      <c r="AB43" s="4">
        <v>36.78322</v>
      </c>
      <c r="AC43" s="3">
        <v>290.37990000000002</v>
      </c>
      <c r="AD43" s="3">
        <v>12530.82</v>
      </c>
      <c r="AE43" s="4">
        <v>41.933459999999997</v>
      </c>
      <c r="AF43" s="3">
        <v>292.80590000000001</v>
      </c>
      <c r="AG43" s="3">
        <v>13031.94</v>
      </c>
      <c r="AH43" s="4">
        <v>43.211010000000002</v>
      </c>
      <c r="AI43" s="3">
        <v>278.97480000000002</v>
      </c>
      <c r="AJ43" s="3">
        <v>13229.09</v>
      </c>
      <c r="AK43" s="4">
        <v>45.971040000000002</v>
      </c>
      <c r="AL43" s="3">
        <v>269.17809999999997</v>
      </c>
      <c r="AM43" s="3">
        <v>13033.71</v>
      </c>
      <c r="AN43" s="4">
        <v>46.911679999999997</v>
      </c>
      <c r="AO43" s="3">
        <v>292.40359999999998</v>
      </c>
      <c r="AP43" s="3">
        <v>13612.57</v>
      </c>
      <c r="AQ43" s="4">
        <v>45.204030000000003</v>
      </c>
      <c r="AR43" s="3">
        <v>316.00409999999999</v>
      </c>
      <c r="AS43" s="3">
        <v>14255.25</v>
      </c>
      <c r="AT43" s="4">
        <v>43.762360000000001</v>
      </c>
      <c r="AU43" s="3">
        <v>330.47199999999998</v>
      </c>
      <c r="AV43" s="3">
        <v>15115.46</v>
      </c>
      <c r="AW43" s="4">
        <v>44.416449999999998</v>
      </c>
      <c r="AX43" s="3">
        <v>343.16579999999999</v>
      </c>
      <c r="AY43" s="3">
        <v>15629.96</v>
      </c>
      <c r="AZ43" s="4">
        <v>44.170780000000001</v>
      </c>
      <c r="BA43" s="3">
        <v>322.32679999999999</v>
      </c>
      <c r="BB43" s="3">
        <v>15541.31</v>
      </c>
      <c r="BC43" s="4">
        <v>46.76793</v>
      </c>
      <c r="BD43" s="3">
        <v>336.97820000000002</v>
      </c>
      <c r="BE43" s="3">
        <v>15937.59</v>
      </c>
      <c r="BF43" s="4">
        <v>45.918419999999998</v>
      </c>
      <c r="BG43" s="3">
        <v>1356.0319999999999</v>
      </c>
      <c r="BH43" s="3">
        <v>34544.160000000003</v>
      </c>
      <c r="BI43" s="4">
        <v>24.84272</v>
      </c>
      <c r="BJ43" s="3">
        <v>2008.9349999999999</v>
      </c>
      <c r="BK43" s="3">
        <v>43682.52</v>
      </c>
      <c r="BL43" s="4">
        <v>21.197649999999999</v>
      </c>
      <c r="BM43" s="3">
        <v>2139.605</v>
      </c>
      <c r="BN43" s="3">
        <v>50739.29</v>
      </c>
      <c r="BO43" s="4">
        <v>23.094480000000001</v>
      </c>
      <c r="BP43" s="3">
        <v>2389.6039999999998</v>
      </c>
      <c r="BQ43" s="3">
        <v>63461.84</v>
      </c>
      <c r="BR43" s="4">
        <v>25.839030000000001</v>
      </c>
      <c r="BS43" s="3">
        <v>2235.797</v>
      </c>
      <c r="BT43" s="3">
        <v>65616.13</v>
      </c>
      <c r="BU43" s="4">
        <v>28.553509999999999</v>
      </c>
      <c r="BV43" s="3">
        <v>2113.6089999999999</v>
      </c>
      <c r="BW43" s="3">
        <v>61191.86</v>
      </c>
      <c r="BX43" s="4">
        <v>28.213519999999999</v>
      </c>
      <c r="BY43" s="3">
        <v>2078.1060000000002</v>
      </c>
      <c r="BZ43" s="3">
        <v>59079.09</v>
      </c>
      <c r="CA43" s="4">
        <v>27.723659999999999</v>
      </c>
      <c r="CB43" s="3">
        <v>2182.9670000000001</v>
      </c>
      <c r="CC43" s="3">
        <v>57173.93</v>
      </c>
      <c r="CD43" s="4">
        <v>25.54222</v>
      </c>
      <c r="CE43" s="3">
        <v>2104.3090000000002</v>
      </c>
      <c r="CF43" s="3">
        <v>51224.44</v>
      </c>
      <c r="CG43" s="4">
        <v>23.72654</v>
      </c>
      <c r="CH43" s="3">
        <v>2188.4589999999998</v>
      </c>
      <c r="CI43" s="3">
        <v>54395.99</v>
      </c>
      <c r="CJ43" s="4">
        <v>24.2301</v>
      </c>
      <c r="CK43" s="3">
        <v>2804.5680000000002</v>
      </c>
      <c r="CL43" s="3">
        <v>69651.679999999993</v>
      </c>
      <c r="CM43" s="4">
        <v>24.24213</v>
      </c>
      <c r="CN43" s="3">
        <v>3755.53</v>
      </c>
      <c r="CO43" s="3">
        <v>80862.25</v>
      </c>
      <c r="CP43" s="4">
        <v>21.022639999999999</v>
      </c>
      <c r="CQ43" s="3">
        <v>3989.0210000000002</v>
      </c>
      <c r="CR43" s="3">
        <v>91184.23</v>
      </c>
      <c r="CS43" s="4">
        <v>22.310790000000001</v>
      </c>
      <c r="CT43" s="3">
        <v>4801.9719999999998</v>
      </c>
      <c r="CU43" s="3">
        <v>73345.009999999995</v>
      </c>
      <c r="CV43" s="4">
        <v>14.958679999999999</v>
      </c>
      <c r="CW43" s="3">
        <v>3998.0549999999998</v>
      </c>
      <c r="CX43" s="3">
        <v>92842.7</v>
      </c>
      <c r="CY43" s="4">
        <v>22.742730000000002</v>
      </c>
      <c r="CZ43" s="3">
        <v>3833.8780000000002</v>
      </c>
      <c r="DA43" s="3">
        <v>105387</v>
      </c>
      <c r="DB43" s="4">
        <v>26.90005</v>
      </c>
      <c r="DC43" s="3">
        <v>5955.4629999999997</v>
      </c>
      <c r="DD43" s="3">
        <v>124858.5</v>
      </c>
      <c r="DE43" s="4">
        <v>20.501950000000001</v>
      </c>
      <c r="DF43" s="3">
        <v>7017.81</v>
      </c>
      <c r="DG43" s="3">
        <v>131699.20000000001</v>
      </c>
      <c r="DH43" s="4">
        <v>18.353549999999998</v>
      </c>
      <c r="DI43" s="3">
        <v>8358.3330000000005</v>
      </c>
      <c r="DJ43" s="3">
        <v>171110.2</v>
      </c>
      <c r="DK43" s="4">
        <v>20.045470000000002</v>
      </c>
      <c r="DL43" s="3">
        <v>8999.6929999999993</v>
      </c>
      <c r="DM43" s="3">
        <v>233530.2</v>
      </c>
      <c r="DN43" s="4">
        <v>25.463619999999999</v>
      </c>
      <c r="DO43" s="3">
        <v>14883.17</v>
      </c>
      <c r="DP43" s="3">
        <v>354941.1</v>
      </c>
      <c r="DQ43" s="4">
        <v>23.408619999999999</v>
      </c>
      <c r="DR43" s="3">
        <v>23949.040000000001</v>
      </c>
      <c r="DS43" s="3">
        <v>570275.5</v>
      </c>
      <c r="DT43" s="4">
        <v>23.367229999999999</v>
      </c>
      <c r="DU43" s="3">
        <v>46.944279999999999</v>
      </c>
      <c r="DV43" s="3">
        <v>1000.3579999999999</v>
      </c>
      <c r="DW43" s="4">
        <v>20.88664</v>
      </c>
      <c r="DX43" s="3">
        <v>54.202599999999997</v>
      </c>
      <c r="DY43" s="3">
        <v>1188.0160000000001</v>
      </c>
      <c r="DZ43" s="4">
        <v>21.47991</v>
      </c>
      <c r="EA43" s="3">
        <v>70.277739999999994</v>
      </c>
      <c r="EB43" s="3">
        <v>1546.828</v>
      </c>
      <c r="EC43" s="4">
        <v>21.53715</v>
      </c>
      <c r="ED43" s="3">
        <v>89.467280000000002</v>
      </c>
      <c r="EE43" s="3">
        <v>1887.2950000000001</v>
      </c>
      <c r="EF43" s="4">
        <v>20.68327</v>
      </c>
      <c r="EG43" s="3">
        <v>90.24539</v>
      </c>
      <c r="EH43" s="3">
        <v>2014.223</v>
      </c>
      <c r="EI43" s="4">
        <v>21.88449</v>
      </c>
      <c r="EJ43" s="3">
        <v>108.494</v>
      </c>
      <c r="EK43" s="3">
        <v>2144.547</v>
      </c>
      <c r="EL43" s="4">
        <v>19.39574</v>
      </c>
      <c r="EM43" s="3">
        <v>127.8335</v>
      </c>
      <c r="EN43" s="3">
        <v>2381.7939999999999</v>
      </c>
      <c r="EO43" s="4">
        <v>18.277999999999999</v>
      </c>
      <c r="EP43" s="3">
        <v>151.91630000000001</v>
      </c>
      <c r="EQ43" s="3">
        <v>2735.9679999999998</v>
      </c>
      <c r="ER43" s="4">
        <v>17.666879999999999</v>
      </c>
      <c r="ES43" s="3">
        <v>175.4093</v>
      </c>
      <c r="ET43" s="3">
        <v>3160.4879999999998</v>
      </c>
      <c r="EU43" s="4">
        <v>17.660419999999998</v>
      </c>
      <c r="EV43" s="3">
        <v>221.09800000000001</v>
      </c>
      <c r="EW43" s="3">
        <v>3838.4369999999999</v>
      </c>
      <c r="EX43" s="4">
        <v>17.032879999999999</v>
      </c>
      <c r="EY43" s="3">
        <v>248.565</v>
      </c>
      <c r="EZ43" s="3">
        <v>4385.335</v>
      </c>
      <c r="FA43" s="4">
        <v>17.297350000000002</v>
      </c>
      <c r="FB43" s="3">
        <v>286.55399999999997</v>
      </c>
      <c r="FC43" s="3">
        <v>4795.8649999999998</v>
      </c>
      <c r="FD43" s="4">
        <v>16.415199999999999</v>
      </c>
      <c r="FE43" s="3">
        <v>342.76710000000003</v>
      </c>
      <c r="FF43" s="3">
        <v>6008.1450000000004</v>
      </c>
      <c r="FG43" s="4">
        <v>17.18882</v>
      </c>
      <c r="FH43" s="3">
        <v>444.90230000000003</v>
      </c>
      <c r="FI43" s="3">
        <v>7478.2259999999997</v>
      </c>
      <c r="FJ43" s="4">
        <v>16.475860000000001</v>
      </c>
      <c r="FK43" s="60">
        <v>1159</v>
      </c>
      <c r="FL43" s="60">
        <v>13309.921634025857</v>
      </c>
      <c r="FM43" s="62">
        <v>11.483970348598669</v>
      </c>
      <c r="FN43" s="60">
        <v>1270</v>
      </c>
      <c r="FO43" s="60">
        <v>14348.375219854828</v>
      </c>
      <c r="FP43" s="62">
        <v>11.297933243980181</v>
      </c>
      <c r="FQ43" s="60">
        <v>1459</v>
      </c>
      <c r="FR43" s="60">
        <v>15935.580432427185</v>
      </c>
      <c r="FS43" s="62">
        <v>10.92226211955256</v>
      </c>
      <c r="FT43" s="60">
        <v>1686</v>
      </c>
      <c r="FU43" s="60">
        <v>17906.705297695476</v>
      </c>
      <c r="FV43" s="62">
        <v>10.620821647506213</v>
      </c>
      <c r="FW43" s="60">
        <v>1962</v>
      </c>
      <c r="FX43" s="60">
        <v>20423.539657895584</v>
      </c>
      <c r="FY43" s="62">
        <v>10.409551303718443</v>
      </c>
      <c r="FZ43" s="60">
        <v>2374</v>
      </c>
      <c r="GA43" s="60">
        <v>23447.040988401306</v>
      </c>
      <c r="GB43" s="62">
        <v>9.8765968780123448</v>
      </c>
      <c r="GC43" s="60">
        <v>2647</v>
      </c>
      <c r="GD43" s="60">
        <v>26507.446884967118</v>
      </c>
      <c r="GE43" s="62">
        <v>10.014146915363474</v>
      </c>
      <c r="GF43" s="60">
        <v>3000</v>
      </c>
      <c r="GG43" s="60">
        <v>29621.438804756432</v>
      </c>
      <c r="GH43" s="62">
        <v>9.87381293491881</v>
      </c>
      <c r="GI43" s="60">
        <v>3483</v>
      </c>
      <c r="GJ43" s="60">
        <v>34433.617179694629</v>
      </c>
      <c r="GK43" s="62">
        <v>9.8861949984767818</v>
      </c>
      <c r="GL43" s="60">
        <v>4058</v>
      </c>
      <c r="GM43" s="60">
        <v>40252.068769864971</v>
      </c>
      <c r="GN43" s="62">
        <v>9.9191889526527781</v>
      </c>
      <c r="GO43" s="60">
        <v>4698</v>
      </c>
      <c r="GP43" s="60">
        <v>45504.259310847818</v>
      </c>
      <c r="GQ43" s="62">
        <v>9.685878950797747</v>
      </c>
      <c r="GR43" s="60">
        <v>5372</v>
      </c>
      <c r="GS43" s="60">
        <v>50656.463230424881</v>
      </c>
      <c r="GT43" s="62">
        <v>9.4297213757306189</v>
      </c>
      <c r="GU43" s="60">
        <v>6131</v>
      </c>
      <c r="GV43" s="60">
        <v>55775.396670217415</v>
      </c>
      <c r="GW43" s="62">
        <v>9.097275594555116</v>
      </c>
      <c r="GX43" s="60">
        <v>6952</v>
      </c>
      <c r="GY43" s="60">
        <v>61164.67005233212</v>
      </c>
      <c r="GZ43" s="62">
        <v>8.7981401110949538</v>
      </c>
      <c r="HA43" s="60">
        <v>7586</v>
      </c>
      <c r="HB43" s="60">
        <v>65474.544106089073</v>
      </c>
      <c r="HC43" s="62">
        <v>8.6309707495503662</v>
      </c>
      <c r="HD43" s="60">
        <v>8343</v>
      </c>
      <c r="HE43" s="60">
        <v>69082.971631290464</v>
      </c>
      <c r="HF43" s="62">
        <v>8.2803513881446076</v>
      </c>
      <c r="HG43" s="60">
        <v>9162</v>
      </c>
      <c r="HH43" s="60">
        <v>74171.9721010871</v>
      </c>
      <c r="HI43" s="62">
        <v>8.0956092666543444</v>
      </c>
      <c r="HJ43" s="60">
        <v>9929</v>
      </c>
      <c r="HK43" s="60">
        <v>78379.575776412385</v>
      </c>
      <c r="HL43" s="62">
        <v>7.8940050132352084</v>
      </c>
      <c r="HM43" s="60">
        <v>11048</v>
      </c>
      <c r="HN43" s="60">
        <v>83142.774526089401</v>
      </c>
      <c r="HO43" s="62">
        <v>7.5255950874447324</v>
      </c>
      <c r="HP43" s="60">
        <v>11459</v>
      </c>
      <c r="HQ43" s="60">
        <v>91252.010784519312</v>
      </c>
      <c r="HR43" s="62">
        <v>7.9633485281891359</v>
      </c>
      <c r="HS43" s="60">
        <v>11930</v>
      </c>
      <c r="HT43" s="60">
        <v>96284.287587146711</v>
      </c>
      <c r="HU43" s="62">
        <v>8.0707701246560521</v>
      </c>
      <c r="HV43" s="60">
        <v>10812</v>
      </c>
      <c r="HW43" s="60">
        <v>97986.903766150848</v>
      </c>
      <c r="HX43" s="62">
        <v>9.0627916912829125</v>
      </c>
      <c r="HY43" s="60">
        <v>9797</v>
      </c>
      <c r="HZ43" s="60">
        <v>98940.218166814593</v>
      </c>
      <c r="IA43" s="62">
        <v>10.099032169726916</v>
      </c>
      <c r="IB43" s="60">
        <v>10188</v>
      </c>
      <c r="IC43" s="60">
        <v>99944.658930471254</v>
      </c>
      <c r="ID43" s="62">
        <v>9.8100371938036179</v>
      </c>
      <c r="IE43" s="60">
        <v>10221</v>
      </c>
      <c r="IF43" s="60">
        <v>100882.78175662436</v>
      </c>
      <c r="IG43" s="62">
        <v>9.8701479069195148</v>
      </c>
      <c r="IH43" s="60">
        <v>10749</v>
      </c>
      <c r="II43" s="60">
        <v>103015.70090867353</v>
      </c>
      <c r="IJ43" s="62">
        <v>9.5837474098682236</v>
      </c>
      <c r="IK43" s="60">
        <v>11010</v>
      </c>
      <c r="IL43" s="60">
        <v>107496.71662227082</v>
      </c>
      <c r="IM43" s="62">
        <v>9.7635528267275955</v>
      </c>
      <c r="IN43" s="60">
        <v>10989</v>
      </c>
      <c r="IO43" s="60">
        <v>112081.61583888489</v>
      </c>
      <c r="IP43" s="62">
        <v>10.199437240775765</v>
      </c>
      <c r="IQ43" s="60">
        <v>10776</v>
      </c>
      <c r="IR43" s="60">
        <v>118100.70137775014</v>
      </c>
      <c r="IS43" s="62">
        <v>10.95960480491371</v>
      </c>
      <c r="IT43" s="60">
        <v>11463</v>
      </c>
      <c r="IU43" s="60">
        <v>129616.52830146157</v>
      </c>
      <c r="IV43" s="62">
        <v>11.30738273588603</v>
      </c>
      <c r="IW43" s="60">
        <v>12668</v>
      </c>
      <c r="IX43" s="60">
        <v>142115.72725005544</v>
      </c>
      <c r="IY43" s="62">
        <v>11.218481784816502</v>
      </c>
      <c r="IZ43" s="60">
        <v>13003</v>
      </c>
      <c r="JA43" s="60">
        <v>148903.36413808636</v>
      </c>
      <c r="JB43" s="62">
        <v>11.451462288555438</v>
      </c>
      <c r="JC43" s="60">
        <v>13138</v>
      </c>
      <c r="JD43" s="60">
        <v>155898.51930714597</v>
      </c>
      <c r="JE43" s="62">
        <v>11.866229205902417</v>
      </c>
      <c r="JF43" s="60">
        <v>13665</v>
      </c>
      <c r="JG43" s="60">
        <v>170172.7960040301</v>
      </c>
      <c r="JH43" s="62">
        <v>12.453186681597519</v>
      </c>
      <c r="JI43" s="60">
        <v>14846</v>
      </c>
      <c r="JJ43" s="60">
        <v>191362.92118295823</v>
      </c>
      <c r="JK43" s="62">
        <v>12.8898640160958</v>
      </c>
      <c r="JL43" s="60">
        <v>16357</v>
      </c>
      <c r="JM43" s="60">
        <v>216267.05727309466</v>
      </c>
      <c r="JN43" s="62">
        <v>13.221682293396995</v>
      </c>
      <c r="JO43" s="60">
        <v>15473</v>
      </c>
      <c r="JP43" s="60">
        <v>241286.2206419273</v>
      </c>
      <c r="JQ43" s="62">
        <v>15.594016715693614</v>
      </c>
      <c r="JR43" s="60">
        <v>16091</v>
      </c>
      <c r="JS43" s="60">
        <v>259902.15838561242</v>
      </c>
      <c r="JT43" s="62">
        <v>16.152020283737023</v>
      </c>
      <c r="JU43" s="60">
        <v>15782</v>
      </c>
      <c r="JV43" s="60">
        <v>256967.49521919613</v>
      </c>
      <c r="JW43" s="62">
        <v>16.282314992979099</v>
      </c>
      <c r="JX43" s="60">
        <v>14750</v>
      </c>
      <c r="JY43" s="60">
        <v>248793.70568102121</v>
      </c>
      <c r="JZ43" s="62">
        <v>16.867369876679405</v>
      </c>
      <c r="KA43" s="60">
        <v>12650</v>
      </c>
      <c r="KB43" s="60">
        <v>259910.03938175479</v>
      </c>
      <c r="KC43" s="62">
        <v>20.546248172470733</v>
      </c>
      <c r="KD43" s="60">
        <v>14306</v>
      </c>
      <c r="KE43" s="60">
        <v>270990.26285832445</v>
      </c>
      <c r="KF43" s="62">
        <v>18.942420163450613</v>
      </c>
      <c r="KG43" s="60">
        <v>15134</v>
      </c>
      <c r="KH43" s="60">
        <v>274963.1818882965</v>
      </c>
      <c r="KI43" s="62">
        <v>18.168572874870922</v>
      </c>
      <c r="KJ43" s="60">
        <v>15339</v>
      </c>
      <c r="KK43" s="60">
        <v>275831.74791896844</v>
      </c>
      <c r="KL43" s="62">
        <v>17.982381375511341</v>
      </c>
      <c r="KM43" s="60">
        <v>15460</v>
      </c>
      <c r="KN43" s="60">
        <v>275521.22587970592</v>
      </c>
      <c r="KO43" s="62">
        <v>17.821554067251352</v>
      </c>
    </row>
    <row r="44" spans="1:301" ht="15" customHeight="1">
      <c r="A44" s="166">
        <v>30</v>
      </c>
      <c r="B44" s="171">
        <v>122.792</v>
      </c>
      <c r="C44" s="3">
        <v>3967.2660000000001</v>
      </c>
      <c r="D44" s="4">
        <v>31.511590000000002</v>
      </c>
      <c r="E44" s="3">
        <v>137.7422</v>
      </c>
      <c r="F44" s="3">
        <v>4489.6120000000001</v>
      </c>
      <c r="G44" s="4">
        <v>31.704370000000001</v>
      </c>
      <c r="H44" s="3">
        <v>138.2131</v>
      </c>
      <c r="I44" s="3">
        <v>4525.7290000000003</v>
      </c>
      <c r="J44" s="4">
        <v>31.903659999999999</v>
      </c>
      <c r="K44" s="3">
        <v>144.9607</v>
      </c>
      <c r="L44" s="3">
        <v>5051.6940000000004</v>
      </c>
      <c r="M44" s="4">
        <v>33.983559999999997</v>
      </c>
      <c r="N44" s="3">
        <v>174.0515</v>
      </c>
      <c r="O44" s="3">
        <v>6347.1469999999999</v>
      </c>
      <c r="P44" s="4">
        <v>35.385330000000003</v>
      </c>
      <c r="Q44" s="3">
        <v>211.37909999999999</v>
      </c>
      <c r="R44" s="3">
        <v>7726.1319999999996</v>
      </c>
      <c r="S44" s="4">
        <v>35.55386</v>
      </c>
      <c r="T44" s="3">
        <v>238.36170000000001</v>
      </c>
      <c r="U44" s="3">
        <v>8820.8619999999992</v>
      </c>
      <c r="V44" s="4">
        <v>36.025399999999998</v>
      </c>
      <c r="W44" s="3">
        <v>250.8938</v>
      </c>
      <c r="X44" s="3">
        <v>9358.9439999999995</v>
      </c>
      <c r="Y44" s="4">
        <v>36.316139999999997</v>
      </c>
      <c r="Z44" s="3">
        <v>276.928</v>
      </c>
      <c r="AA44" s="3">
        <v>10385.64</v>
      </c>
      <c r="AB44" s="4">
        <v>36.48948</v>
      </c>
      <c r="AC44" s="3">
        <v>297.6456</v>
      </c>
      <c r="AD44" s="3">
        <v>12705.63</v>
      </c>
      <c r="AE44" s="4">
        <v>41.480159999999998</v>
      </c>
      <c r="AF44" s="3">
        <v>300.65210000000002</v>
      </c>
      <c r="AG44" s="3">
        <v>13213.87</v>
      </c>
      <c r="AH44" s="4">
        <v>42.670409999999997</v>
      </c>
      <c r="AI44" s="3">
        <v>287.7731</v>
      </c>
      <c r="AJ44" s="3">
        <v>13414.03</v>
      </c>
      <c r="AK44" s="4">
        <v>45.188110000000002</v>
      </c>
      <c r="AL44" s="3">
        <v>278.33199999999999</v>
      </c>
      <c r="AM44" s="3">
        <v>13216</v>
      </c>
      <c r="AN44" s="4">
        <v>46.00291</v>
      </c>
      <c r="AO44" s="3">
        <v>302.90649999999999</v>
      </c>
      <c r="AP44" s="3">
        <v>13802.78</v>
      </c>
      <c r="AQ44" s="4">
        <v>44.245989999999999</v>
      </c>
      <c r="AR44" s="3">
        <v>326.15050000000002</v>
      </c>
      <c r="AS44" s="3">
        <v>14454.31</v>
      </c>
      <c r="AT44" s="4">
        <v>42.992600000000003</v>
      </c>
      <c r="AU44" s="3">
        <v>342.25389999999999</v>
      </c>
      <c r="AV44" s="3">
        <v>15326.59</v>
      </c>
      <c r="AW44" s="4">
        <v>43.486089999999997</v>
      </c>
      <c r="AX44" s="3">
        <v>356.07889999999998</v>
      </c>
      <c r="AY44" s="3">
        <v>15848.26</v>
      </c>
      <c r="AZ44" s="4">
        <v>43.163040000000002</v>
      </c>
      <c r="BA44" s="3">
        <v>334.2765</v>
      </c>
      <c r="BB44" s="3">
        <v>15758.64</v>
      </c>
      <c r="BC44" s="4">
        <v>45.726280000000003</v>
      </c>
      <c r="BD44" s="3">
        <v>351.81869999999998</v>
      </c>
      <c r="BE44" s="3">
        <v>16160.35</v>
      </c>
      <c r="BF44" s="4">
        <v>44.595799999999997</v>
      </c>
      <c r="BG44" s="3">
        <v>1461.1890000000001</v>
      </c>
      <c r="BH44" s="3">
        <v>35017.53</v>
      </c>
      <c r="BI44" s="4">
        <v>23.370450000000002</v>
      </c>
      <c r="BJ44" s="3">
        <v>2052.6390000000001</v>
      </c>
      <c r="BK44" s="3">
        <v>44277.54</v>
      </c>
      <c r="BL44" s="4">
        <v>21.028559999999999</v>
      </c>
      <c r="BM44" s="3">
        <v>2179.4209999999998</v>
      </c>
      <c r="BN44" s="3">
        <v>51433.29</v>
      </c>
      <c r="BO44" s="4">
        <v>22.982309999999998</v>
      </c>
      <c r="BP44" s="3">
        <v>2426.5030000000002</v>
      </c>
      <c r="BQ44" s="3">
        <v>64334.04</v>
      </c>
      <c r="BR44" s="4">
        <v>25.795439999999999</v>
      </c>
      <c r="BS44" s="3">
        <v>2279.9760000000001</v>
      </c>
      <c r="BT44" s="3">
        <v>66521.240000000005</v>
      </c>
      <c r="BU44" s="4">
        <v>28.386089999999999</v>
      </c>
      <c r="BV44" s="3">
        <v>2164.7040000000002</v>
      </c>
      <c r="BW44" s="3">
        <v>62035.46</v>
      </c>
      <c r="BX44" s="4">
        <v>27.927</v>
      </c>
      <c r="BY44" s="3">
        <v>2131.5390000000002</v>
      </c>
      <c r="BZ44" s="3">
        <v>59893.01</v>
      </c>
      <c r="CA44" s="4">
        <v>27.40071</v>
      </c>
      <c r="CB44" s="3">
        <v>2223.1170000000002</v>
      </c>
      <c r="CC44" s="3">
        <v>57959.23</v>
      </c>
      <c r="CD44" s="4">
        <v>25.425059999999998</v>
      </c>
      <c r="CE44" s="3">
        <v>2132.9639999999999</v>
      </c>
      <c r="CF44" s="3">
        <v>51925.95</v>
      </c>
      <c r="CG44" s="4">
        <v>23.727989999999998</v>
      </c>
      <c r="CH44" s="3">
        <v>2218.7959999999998</v>
      </c>
      <c r="CI44" s="3">
        <v>55141.59</v>
      </c>
      <c r="CJ44" s="4">
        <v>24.226050000000001</v>
      </c>
      <c r="CK44" s="3">
        <v>2848.6260000000002</v>
      </c>
      <c r="CL44" s="3">
        <v>70606.320000000007</v>
      </c>
      <c r="CM44" s="4">
        <v>24.19397</v>
      </c>
      <c r="CN44" s="3">
        <v>3861.5740000000001</v>
      </c>
      <c r="CO44" s="3">
        <v>81963.02</v>
      </c>
      <c r="CP44" s="4">
        <v>20.723320000000001</v>
      </c>
      <c r="CQ44" s="3">
        <v>4100.2780000000002</v>
      </c>
      <c r="CR44" s="3">
        <v>92429.08</v>
      </c>
      <c r="CS44" s="4">
        <v>22.001390000000001</v>
      </c>
      <c r="CT44" s="3">
        <v>4889.1049999999996</v>
      </c>
      <c r="CU44" s="3">
        <v>74323.570000000007</v>
      </c>
      <c r="CV44" s="4">
        <v>14.88781</v>
      </c>
      <c r="CW44" s="3">
        <v>4104.375</v>
      </c>
      <c r="CX44" s="3">
        <v>94111.14</v>
      </c>
      <c r="CY44" s="4">
        <v>22.45598</v>
      </c>
      <c r="CZ44" s="3">
        <v>3971.8409999999999</v>
      </c>
      <c r="DA44" s="3">
        <v>106836.7</v>
      </c>
      <c r="DB44" s="4">
        <v>26.322569999999999</v>
      </c>
      <c r="DC44" s="3">
        <v>6264.8329999999996</v>
      </c>
      <c r="DD44" s="3">
        <v>126554.9</v>
      </c>
      <c r="DE44" s="4">
        <v>19.754010000000001</v>
      </c>
      <c r="DF44" s="3">
        <v>7123.6729999999998</v>
      </c>
      <c r="DG44" s="3">
        <v>133479.6</v>
      </c>
      <c r="DH44" s="4">
        <v>18.324919999999999</v>
      </c>
      <c r="DI44" s="3">
        <v>8493.8850000000002</v>
      </c>
      <c r="DJ44" s="3">
        <v>173434.3</v>
      </c>
      <c r="DK44" s="4">
        <v>19.993189999999998</v>
      </c>
      <c r="DL44" s="3">
        <v>9248.2790000000005</v>
      </c>
      <c r="DM44" s="3">
        <v>236736</v>
      </c>
      <c r="DN44" s="4">
        <v>25.11908</v>
      </c>
      <c r="DO44" s="3">
        <v>15271.23</v>
      </c>
      <c r="DP44" s="3">
        <v>359796.3</v>
      </c>
      <c r="DQ44" s="4">
        <v>23.125579999999999</v>
      </c>
      <c r="DR44" s="3">
        <v>24586.23</v>
      </c>
      <c r="DS44" s="3">
        <v>578075.69999999995</v>
      </c>
      <c r="DT44" s="4">
        <v>23.072700000000001</v>
      </c>
      <c r="DU44" s="3">
        <v>48.237470000000002</v>
      </c>
      <c r="DV44" s="3">
        <v>1013.9690000000001</v>
      </c>
      <c r="DW44" s="4">
        <v>20.602979999999999</v>
      </c>
      <c r="DX44" s="3">
        <v>55.700980000000001</v>
      </c>
      <c r="DY44" s="3">
        <v>1204.203</v>
      </c>
      <c r="DZ44" s="4">
        <v>21.186599999999999</v>
      </c>
      <c r="EA44" s="3">
        <v>72.28098</v>
      </c>
      <c r="EB44" s="3">
        <v>1567.9069999999999</v>
      </c>
      <c r="EC44" s="4">
        <v>21.22531</v>
      </c>
      <c r="ED44" s="3">
        <v>92.099710000000002</v>
      </c>
      <c r="EE44" s="3">
        <v>1912.9590000000001</v>
      </c>
      <c r="EF44" s="4">
        <v>20.36504</v>
      </c>
      <c r="EG44" s="3">
        <v>92.801270000000002</v>
      </c>
      <c r="EH44" s="3">
        <v>2041.69</v>
      </c>
      <c r="EI44" s="4">
        <v>21.57169</v>
      </c>
      <c r="EJ44" s="3">
        <v>111.8916</v>
      </c>
      <c r="EK44" s="3">
        <v>2173.6089999999999</v>
      </c>
      <c r="EL44" s="4">
        <v>19.06138</v>
      </c>
      <c r="EM44" s="3">
        <v>131.0283</v>
      </c>
      <c r="EN44" s="3">
        <v>2413.971</v>
      </c>
      <c r="EO44" s="4">
        <v>18.072970000000002</v>
      </c>
      <c r="EP44" s="3">
        <v>156.2261</v>
      </c>
      <c r="EQ44" s="3">
        <v>2772.8519999999999</v>
      </c>
      <c r="ER44" s="4">
        <v>17.410830000000001</v>
      </c>
      <c r="ES44" s="3">
        <v>180.39080000000001</v>
      </c>
      <c r="ET44" s="3">
        <v>3203.096</v>
      </c>
      <c r="EU44" s="4">
        <v>17.403970000000001</v>
      </c>
      <c r="EV44" s="3">
        <v>227.32990000000001</v>
      </c>
      <c r="EW44" s="3">
        <v>3890.069</v>
      </c>
      <c r="EX44" s="4">
        <v>16.788519999999998</v>
      </c>
      <c r="EY44" s="3">
        <v>255.62379999999999</v>
      </c>
      <c r="EZ44" s="3">
        <v>4444.3819999999996</v>
      </c>
      <c r="FA44" s="4">
        <v>17.04589</v>
      </c>
      <c r="FB44" s="3">
        <v>294.90480000000002</v>
      </c>
      <c r="FC44" s="3">
        <v>4860.2250000000004</v>
      </c>
      <c r="FD44" s="4">
        <v>16.164149999999999</v>
      </c>
      <c r="FE44" s="3">
        <v>352.18180000000001</v>
      </c>
      <c r="FF44" s="3">
        <v>6089.0119999999997</v>
      </c>
      <c r="FG44" s="4">
        <v>16.95421</v>
      </c>
      <c r="FH44" s="3">
        <v>459.03089999999997</v>
      </c>
      <c r="FI44" s="3">
        <v>7578.6009999999997</v>
      </c>
      <c r="FJ44" s="4">
        <v>16.18281</v>
      </c>
      <c r="FK44" s="60">
        <v>1193</v>
      </c>
      <c r="FL44" s="60">
        <v>13483.196543956445</v>
      </c>
      <c r="FM44" s="62">
        <v>11.301925015889728</v>
      </c>
      <c r="FN44" s="60">
        <v>1321</v>
      </c>
      <c r="FO44" s="60">
        <v>14534.880953677619</v>
      </c>
      <c r="FP44" s="62">
        <v>11.00293789074763</v>
      </c>
      <c r="FQ44" s="60">
        <v>1509</v>
      </c>
      <c r="FR44" s="60">
        <v>16142.073582288283</v>
      </c>
      <c r="FS44" s="62">
        <v>10.697199193033985</v>
      </c>
      <c r="FT44" s="60">
        <v>1744</v>
      </c>
      <c r="FU44" s="60">
        <v>18138.058734131497</v>
      </c>
      <c r="FV44" s="62">
        <v>10.400263035625859</v>
      </c>
      <c r="FW44" s="60">
        <v>2049</v>
      </c>
      <c r="FX44" s="60">
        <v>20686.690076425213</v>
      </c>
      <c r="FY44" s="62">
        <v>10.095993204697518</v>
      </c>
      <c r="FZ44" s="60">
        <v>2425</v>
      </c>
      <c r="GA44" s="60">
        <v>23747.623763664629</v>
      </c>
      <c r="GB44" s="62">
        <v>9.7928345417173723</v>
      </c>
      <c r="GC44" s="60">
        <v>2770</v>
      </c>
      <c r="GD44" s="60">
        <v>26847.495660972098</v>
      </c>
      <c r="GE44" s="62">
        <v>9.6922367007119483</v>
      </c>
      <c r="GF44" s="60">
        <v>3128</v>
      </c>
      <c r="GG44" s="60">
        <v>30000.931461382163</v>
      </c>
      <c r="GH44" s="62">
        <v>9.5910906206464706</v>
      </c>
      <c r="GI44" s="60">
        <v>3675</v>
      </c>
      <c r="GJ44" s="60">
        <v>34874.480788565088</v>
      </c>
      <c r="GK44" s="62">
        <v>9.4896546363442411</v>
      </c>
      <c r="GL44" s="60">
        <v>4342</v>
      </c>
      <c r="GM44" s="60">
        <v>40767.744988953811</v>
      </c>
      <c r="GN44" s="62">
        <v>9.3891628256457427</v>
      </c>
      <c r="GO44" s="60">
        <v>5043</v>
      </c>
      <c r="GP44" s="60">
        <v>46084.676368279514</v>
      </c>
      <c r="GQ44" s="62">
        <v>9.1383455023358149</v>
      </c>
      <c r="GR44" s="60">
        <v>5773</v>
      </c>
      <c r="GS44" s="60">
        <v>51300.442654853163</v>
      </c>
      <c r="GT44" s="62">
        <v>8.886271029768432</v>
      </c>
      <c r="GU44" s="60">
        <v>6542</v>
      </c>
      <c r="GV44" s="60">
        <v>56481.629120002639</v>
      </c>
      <c r="GW44" s="62">
        <v>8.6336944542957266</v>
      </c>
      <c r="GX44" s="60">
        <v>7389</v>
      </c>
      <c r="GY44" s="60">
        <v>61935.974718232108</v>
      </c>
      <c r="GZ44" s="62">
        <v>8.3821863199664506</v>
      </c>
      <c r="HA44" s="60">
        <v>8155</v>
      </c>
      <c r="HB44" s="60">
        <v>66297.314597803343</v>
      </c>
      <c r="HC44" s="62">
        <v>8.1296523111959953</v>
      </c>
      <c r="HD44" s="60">
        <v>8810</v>
      </c>
      <c r="HE44" s="60">
        <v>69947.369665623308</v>
      </c>
      <c r="HF44" s="62">
        <v>7.9395425273125211</v>
      </c>
      <c r="HG44" s="60">
        <v>9691</v>
      </c>
      <c r="HH44" s="60">
        <v>75096.929451094969</v>
      </c>
      <c r="HI44" s="62">
        <v>7.7491414148276716</v>
      </c>
      <c r="HJ44" s="60">
        <v>10497</v>
      </c>
      <c r="HK44" s="60">
        <v>79353.42395756286</v>
      </c>
      <c r="HL44" s="62">
        <v>7.559628842294261</v>
      </c>
      <c r="HM44" s="60">
        <v>11422</v>
      </c>
      <c r="HN44" s="60">
        <v>84168.986198935658</v>
      </c>
      <c r="HO44" s="62">
        <v>7.3690234809083925</v>
      </c>
      <c r="HP44" s="60">
        <v>12191</v>
      </c>
      <c r="HQ44" s="60">
        <v>92386.668598989723</v>
      </c>
      <c r="HR44" s="62">
        <v>7.5782682797957284</v>
      </c>
      <c r="HS44" s="60">
        <v>12519</v>
      </c>
      <c r="HT44" s="60">
        <v>97484.622408446885</v>
      </c>
      <c r="HU44" s="62">
        <v>7.7869336535223965</v>
      </c>
      <c r="HV44" s="60">
        <v>12186</v>
      </c>
      <c r="HW44" s="60">
        <v>99208.059575850319</v>
      </c>
      <c r="HX44" s="62">
        <v>8.1411504657681206</v>
      </c>
      <c r="HY44" s="60">
        <v>10892</v>
      </c>
      <c r="HZ44" s="60">
        <v>100206.57187727992</v>
      </c>
      <c r="IA44" s="62">
        <v>9.2000157801395446</v>
      </c>
      <c r="IB44" s="60">
        <v>10985</v>
      </c>
      <c r="IC44" s="60">
        <v>101224.03134396618</v>
      </c>
      <c r="ID44" s="62">
        <v>9.2147502361371121</v>
      </c>
      <c r="IE44" s="60">
        <v>10821</v>
      </c>
      <c r="IF44" s="60">
        <v>102174.25845325089</v>
      </c>
      <c r="IG44" s="62">
        <v>9.4422196149386277</v>
      </c>
      <c r="IH44" s="60">
        <v>11596</v>
      </c>
      <c r="II44" s="60">
        <v>104323.48982642719</v>
      </c>
      <c r="IJ44" s="62">
        <v>8.9965065390157974</v>
      </c>
      <c r="IK44" s="60">
        <v>11372</v>
      </c>
      <c r="IL44" s="60">
        <v>108869.59840749517</v>
      </c>
      <c r="IM44" s="62">
        <v>9.5734785796249717</v>
      </c>
      <c r="IN44" s="60">
        <v>11187</v>
      </c>
      <c r="IO44" s="60">
        <v>113524.69245997904</v>
      </c>
      <c r="IP44" s="62">
        <v>10.14791208187888</v>
      </c>
      <c r="IQ44" s="60">
        <v>11382</v>
      </c>
      <c r="IR44" s="60">
        <v>119628.7001502299</v>
      </c>
      <c r="IS44" s="62">
        <v>10.510340902322078</v>
      </c>
      <c r="IT44" s="60">
        <v>12433</v>
      </c>
      <c r="IU44" s="60">
        <v>131297.19801105041</v>
      </c>
      <c r="IV44" s="62">
        <v>10.560379474869332</v>
      </c>
      <c r="IW44" s="60">
        <v>13162</v>
      </c>
      <c r="IX44" s="60">
        <v>143961.12830418209</v>
      </c>
      <c r="IY44" s="62">
        <v>10.937633209556457</v>
      </c>
      <c r="IZ44" s="60">
        <v>13374</v>
      </c>
      <c r="JA44" s="60">
        <v>150843.14559284991</v>
      </c>
      <c r="JB44" s="62">
        <v>11.27883547127635</v>
      </c>
      <c r="JC44" s="60">
        <v>14036</v>
      </c>
      <c r="JD44" s="60">
        <v>157932.31129322862</v>
      </c>
      <c r="JE44" s="62">
        <v>11.251945803165333</v>
      </c>
      <c r="JF44" s="60">
        <v>14802</v>
      </c>
      <c r="JG44" s="60">
        <v>172401.53334203997</v>
      </c>
      <c r="JH44" s="62">
        <v>11.647178309825698</v>
      </c>
      <c r="JI44" s="60">
        <v>15852</v>
      </c>
      <c r="JJ44" s="60">
        <v>193874.60736748084</v>
      </c>
      <c r="JK44" s="62">
        <v>12.230293172311434</v>
      </c>
      <c r="JL44" s="60">
        <v>17043</v>
      </c>
      <c r="JM44" s="60">
        <v>219119.91805087178</v>
      </c>
      <c r="JN44" s="62">
        <v>12.856886583985906</v>
      </c>
      <c r="JO44" s="60">
        <v>17535</v>
      </c>
      <c r="JP44" s="60">
        <v>244497.61840173102</v>
      </c>
      <c r="JQ44" s="62">
        <v>13.943405668761393</v>
      </c>
      <c r="JR44" s="60">
        <v>17492</v>
      </c>
      <c r="JS44" s="60">
        <v>263374.28010838776</v>
      </c>
      <c r="JT44" s="62">
        <v>15.056841991103806</v>
      </c>
      <c r="JU44" s="60">
        <v>17667</v>
      </c>
      <c r="JV44" s="60">
        <v>260404.28548998683</v>
      </c>
      <c r="JW44" s="62">
        <v>14.73958711099716</v>
      </c>
      <c r="JX44" s="60">
        <v>16603</v>
      </c>
      <c r="JY44" s="60">
        <v>252125.33919878938</v>
      </c>
      <c r="JZ44" s="62">
        <v>15.185529072986171</v>
      </c>
      <c r="KA44" s="60">
        <v>13775</v>
      </c>
      <c r="KB44" s="60">
        <v>263435.15817937773</v>
      </c>
      <c r="KC44" s="62">
        <v>19.124149414110907</v>
      </c>
      <c r="KD44" s="60">
        <v>15632</v>
      </c>
      <c r="KE44" s="60">
        <v>274647.44067600102</v>
      </c>
      <c r="KF44" s="62">
        <v>17.569565038126985</v>
      </c>
      <c r="KG44" s="60">
        <v>16734</v>
      </c>
      <c r="KH44" s="60">
        <v>278665.01912864891</v>
      </c>
      <c r="KI44" s="62">
        <v>16.652624544558918</v>
      </c>
      <c r="KJ44" s="60">
        <v>16786</v>
      </c>
      <c r="KK44" s="60">
        <v>279543.35329840862</v>
      </c>
      <c r="KL44" s="62">
        <v>16.653363117979783</v>
      </c>
      <c r="KM44" s="60">
        <v>16767</v>
      </c>
      <c r="KN44" s="60">
        <v>279227.55159588758</v>
      </c>
      <c r="KO44" s="62">
        <v>16.653399629980772</v>
      </c>
    </row>
    <row r="45" spans="1:301" ht="15" customHeight="1">
      <c r="A45" s="166">
        <v>31</v>
      </c>
      <c r="B45" s="171">
        <v>128.1669</v>
      </c>
      <c r="C45" s="3">
        <v>4022.944</v>
      </c>
      <c r="D45" s="4">
        <v>30.61346</v>
      </c>
      <c r="E45" s="3">
        <v>142.06809999999999</v>
      </c>
      <c r="F45" s="3">
        <v>4552.6509999999998</v>
      </c>
      <c r="G45" s="4">
        <v>31.170210000000001</v>
      </c>
      <c r="H45" s="3">
        <v>143.31870000000001</v>
      </c>
      <c r="I45" s="3">
        <v>4589.28</v>
      </c>
      <c r="J45" s="4">
        <v>31.198789999999999</v>
      </c>
      <c r="K45" s="3">
        <v>149.86619999999999</v>
      </c>
      <c r="L45" s="3">
        <v>5122.7709999999997</v>
      </c>
      <c r="M45" s="4">
        <v>33.333329999999997</v>
      </c>
      <c r="N45" s="3">
        <v>178.7567</v>
      </c>
      <c r="O45" s="3">
        <v>6436.5780000000004</v>
      </c>
      <c r="P45" s="4">
        <v>34.938949999999998</v>
      </c>
      <c r="Q45" s="3">
        <v>217.56039999999999</v>
      </c>
      <c r="R45" s="3">
        <v>7834.9979999999996</v>
      </c>
      <c r="S45" s="4">
        <v>35.030059999999999</v>
      </c>
      <c r="T45" s="3">
        <v>245.02340000000001</v>
      </c>
      <c r="U45" s="3">
        <v>8945.1990000000005</v>
      </c>
      <c r="V45" s="4">
        <v>35.539569999999998</v>
      </c>
      <c r="W45" s="3">
        <v>257.02530000000002</v>
      </c>
      <c r="X45" s="3">
        <v>9490.9</v>
      </c>
      <c r="Y45" s="4">
        <v>35.949240000000003</v>
      </c>
      <c r="Z45" s="3">
        <v>283.22230000000002</v>
      </c>
      <c r="AA45" s="3">
        <v>10532.1</v>
      </c>
      <c r="AB45" s="4">
        <v>36.181289999999997</v>
      </c>
      <c r="AC45" s="3">
        <v>305.17520000000002</v>
      </c>
      <c r="AD45" s="3">
        <v>12885.4</v>
      </c>
      <c r="AE45" s="4">
        <v>41.02872</v>
      </c>
      <c r="AF45" s="3">
        <v>308.84660000000002</v>
      </c>
      <c r="AG45" s="3">
        <v>13400.96</v>
      </c>
      <c r="AH45" s="4">
        <v>42.125959999999999</v>
      </c>
      <c r="AI45" s="3">
        <v>296.90359999999998</v>
      </c>
      <c r="AJ45" s="3">
        <v>13604.2</v>
      </c>
      <c r="AK45" s="4">
        <v>44.418959999999998</v>
      </c>
      <c r="AL45" s="3">
        <v>287.8433</v>
      </c>
      <c r="AM45" s="3">
        <v>13403.43</v>
      </c>
      <c r="AN45" s="4">
        <v>45.113239999999998</v>
      </c>
      <c r="AO45" s="3">
        <v>313.8098</v>
      </c>
      <c r="AP45" s="3">
        <v>13998.35</v>
      </c>
      <c r="AQ45" s="4">
        <v>43.313389999999998</v>
      </c>
      <c r="AR45" s="3">
        <v>336.73070000000001</v>
      </c>
      <c r="AS45" s="3">
        <v>14658.99</v>
      </c>
      <c r="AT45" s="4">
        <v>42.231009999999998</v>
      </c>
      <c r="AU45" s="3">
        <v>354.55029999999999</v>
      </c>
      <c r="AV45" s="3">
        <v>15543.67</v>
      </c>
      <c r="AW45" s="4">
        <v>42.572049999999997</v>
      </c>
      <c r="AX45" s="3">
        <v>369.55939999999998</v>
      </c>
      <c r="AY45" s="3">
        <v>16072.68</v>
      </c>
      <c r="AZ45" s="4">
        <v>42.17709</v>
      </c>
      <c r="BA45" s="3">
        <v>346.74450000000002</v>
      </c>
      <c r="BB45" s="3">
        <v>15982.09</v>
      </c>
      <c r="BC45" s="4">
        <v>44.706710000000001</v>
      </c>
      <c r="BD45" s="3">
        <v>367.3691</v>
      </c>
      <c r="BE45" s="3">
        <v>16389.349999999999</v>
      </c>
      <c r="BF45" s="4">
        <v>43.31288</v>
      </c>
      <c r="BG45" s="3">
        <v>1570.8330000000001</v>
      </c>
      <c r="BH45" s="3">
        <v>35503.07</v>
      </c>
      <c r="BI45" s="4">
        <v>22.04027</v>
      </c>
      <c r="BJ45" s="3">
        <v>2093.0920000000001</v>
      </c>
      <c r="BK45" s="3">
        <v>44889.21</v>
      </c>
      <c r="BL45" s="4">
        <v>20.906649999999999</v>
      </c>
      <c r="BM45" s="3">
        <v>2220.0210000000002</v>
      </c>
      <c r="BN45" s="3">
        <v>52146.82</v>
      </c>
      <c r="BO45" s="4">
        <v>22.87463</v>
      </c>
      <c r="BP45" s="3">
        <v>2464.2570000000001</v>
      </c>
      <c r="BQ45" s="3">
        <v>65230.97</v>
      </c>
      <c r="BR45" s="4">
        <v>25.753979999999999</v>
      </c>
      <c r="BS45" s="3">
        <v>2324.8209999999999</v>
      </c>
      <c r="BT45" s="3">
        <v>67451.95</v>
      </c>
      <c r="BU45" s="4">
        <v>28.227640000000001</v>
      </c>
      <c r="BV45" s="3">
        <v>2216.6559999999999</v>
      </c>
      <c r="BW45" s="3">
        <v>62902.78</v>
      </c>
      <c r="BX45" s="4">
        <v>27.653410000000001</v>
      </c>
      <c r="BY45" s="3">
        <v>2185.9290000000001</v>
      </c>
      <c r="BZ45" s="3">
        <v>60729.75</v>
      </c>
      <c r="CA45" s="4">
        <v>27.091840000000001</v>
      </c>
      <c r="CB45" s="3">
        <v>2263.989</v>
      </c>
      <c r="CC45" s="3">
        <v>58766.7</v>
      </c>
      <c r="CD45" s="4">
        <v>25.31352</v>
      </c>
      <c r="CE45" s="3">
        <v>2162.36</v>
      </c>
      <c r="CF45" s="3">
        <v>52647.37</v>
      </c>
      <c r="CG45" s="4">
        <v>23.730250000000002</v>
      </c>
      <c r="CH45" s="3">
        <v>2249.9690000000001</v>
      </c>
      <c r="CI45" s="3">
        <v>55908.36</v>
      </c>
      <c r="CJ45" s="4">
        <v>24.22223</v>
      </c>
      <c r="CK45" s="3">
        <v>2893.5659999999998</v>
      </c>
      <c r="CL45" s="3">
        <v>71587.990000000005</v>
      </c>
      <c r="CM45" s="4">
        <v>24.14903</v>
      </c>
      <c r="CN45" s="3">
        <v>3969.0729999999999</v>
      </c>
      <c r="CO45" s="3">
        <v>83094.149999999994</v>
      </c>
      <c r="CP45" s="4">
        <v>20.43995</v>
      </c>
      <c r="CQ45" s="3">
        <v>4212.8850000000002</v>
      </c>
      <c r="CR45" s="3">
        <v>93708.39</v>
      </c>
      <c r="CS45" s="4">
        <v>21.70936</v>
      </c>
      <c r="CT45" s="3">
        <v>4976.3310000000001</v>
      </c>
      <c r="CU45" s="3">
        <v>75329.23</v>
      </c>
      <c r="CV45" s="4">
        <v>14.824479999999999</v>
      </c>
      <c r="CW45" s="3">
        <v>4212.027</v>
      </c>
      <c r="CX45" s="3">
        <v>95414.8</v>
      </c>
      <c r="CY45" s="4">
        <v>22.18487</v>
      </c>
      <c r="CZ45" s="3">
        <v>4114.808</v>
      </c>
      <c r="DA45" s="3">
        <v>108326.5</v>
      </c>
      <c r="DB45" s="4">
        <v>25.762</v>
      </c>
      <c r="DC45" s="3">
        <v>6552.9690000000001</v>
      </c>
      <c r="DD45" s="3">
        <v>128296.1</v>
      </c>
      <c r="DE45" s="4">
        <v>19.144939999999998</v>
      </c>
      <c r="DF45" s="3">
        <v>7234.6270000000004</v>
      </c>
      <c r="DG45" s="3">
        <v>135310.1</v>
      </c>
      <c r="DH45" s="4">
        <v>18.291</v>
      </c>
      <c r="DI45" s="3">
        <v>8634.0020000000004</v>
      </c>
      <c r="DJ45" s="3">
        <v>175823.7</v>
      </c>
      <c r="DK45" s="4">
        <v>19.939409999999999</v>
      </c>
      <c r="DL45" s="3">
        <v>9506.0130000000008</v>
      </c>
      <c r="DM45" s="3">
        <v>240031.1</v>
      </c>
      <c r="DN45" s="4">
        <v>24.777909999999999</v>
      </c>
      <c r="DO45" s="3">
        <v>15674.03</v>
      </c>
      <c r="DP45" s="3">
        <v>364786.6</v>
      </c>
      <c r="DQ45" s="4">
        <v>22.843530000000001</v>
      </c>
      <c r="DR45" s="3">
        <v>25247.17</v>
      </c>
      <c r="DS45" s="3">
        <v>586092.6</v>
      </c>
      <c r="DT45" s="4">
        <v>22.780010000000001</v>
      </c>
      <c r="DU45" s="3">
        <v>49.584420000000001</v>
      </c>
      <c r="DV45" s="3">
        <v>1027.9559999999999</v>
      </c>
      <c r="DW45" s="4">
        <v>20.319500000000001</v>
      </c>
      <c r="DX45" s="3">
        <v>57.253720000000001</v>
      </c>
      <c r="DY45" s="3">
        <v>1220.837</v>
      </c>
      <c r="DZ45" s="4">
        <v>20.896439999999998</v>
      </c>
      <c r="EA45" s="3">
        <v>74.368639999999999</v>
      </c>
      <c r="EB45" s="3">
        <v>1589.568</v>
      </c>
      <c r="EC45" s="4">
        <v>20.914169999999999</v>
      </c>
      <c r="ED45" s="3">
        <v>94.831519999999998</v>
      </c>
      <c r="EE45" s="3">
        <v>1939.329</v>
      </c>
      <c r="EF45" s="4">
        <v>20.050750000000001</v>
      </c>
      <c r="EG45" s="3">
        <v>95.454800000000006</v>
      </c>
      <c r="EH45" s="3">
        <v>2069.915</v>
      </c>
      <c r="EI45" s="4">
        <v>21.261679999999998</v>
      </c>
      <c r="EJ45" s="3">
        <v>115.4242</v>
      </c>
      <c r="EK45" s="3">
        <v>2203.4639999999999</v>
      </c>
      <c r="EL45" s="4">
        <v>18.73152</v>
      </c>
      <c r="EM45" s="3">
        <v>134.29589999999999</v>
      </c>
      <c r="EN45" s="3">
        <v>2447.0329999999999</v>
      </c>
      <c r="EO45" s="4">
        <v>17.874469999999999</v>
      </c>
      <c r="EP45" s="3">
        <v>160.66050000000001</v>
      </c>
      <c r="EQ45" s="3">
        <v>2810.7420000000002</v>
      </c>
      <c r="ER45" s="4">
        <v>17.161349999999999</v>
      </c>
      <c r="ES45" s="3">
        <v>185.51570000000001</v>
      </c>
      <c r="ET45" s="3">
        <v>3246.8670000000002</v>
      </c>
      <c r="EU45" s="4">
        <v>17.154160000000001</v>
      </c>
      <c r="EV45" s="3">
        <v>233.76410000000001</v>
      </c>
      <c r="EW45" s="3">
        <v>3943.1060000000002</v>
      </c>
      <c r="EX45" s="4">
        <v>16.548749999999998</v>
      </c>
      <c r="EY45" s="3">
        <v>262.90159999999997</v>
      </c>
      <c r="EZ45" s="3">
        <v>4505.0360000000001</v>
      </c>
      <c r="FA45" s="4">
        <v>16.79993</v>
      </c>
      <c r="FB45" s="3">
        <v>303.51139999999998</v>
      </c>
      <c r="FC45" s="3">
        <v>4926.3270000000002</v>
      </c>
      <c r="FD45" s="4">
        <v>15.919119999999999</v>
      </c>
      <c r="FE45" s="3">
        <v>361.93900000000002</v>
      </c>
      <c r="FF45" s="3">
        <v>6172.0839999999998</v>
      </c>
      <c r="FG45" s="4">
        <v>16.72195</v>
      </c>
      <c r="FH45" s="3">
        <v>473.58440000000002</v>
      </c>
      <c r="FI45" s="3">
        <v>7681.6790000000001</v>
      </c>
      <c r="FJ45" s="4">
        <v>15.89856</v>
      </c>
      <c r="FK45" s="60">
        <v>1260</v>
      </c>
      <c r="FL45" s="60">
        <v>13660.885815299971</v>
      </c>
      <c r="FM45" s="62">
        <v>10.841972869285691</v>
      </c>
      <c r="FN45" s="60">
        <v>1403</v>
      </c>
      <c r="FO45" s="60">
        <v>14725.822226891327</v>
      </c>
      <c r="FP45" s="62">
        <v>10.49595311966595</v>
      </c>
      <c r="FQ45" s="60">
        <v>1604</v>
      </c>
      <c r="FR45" s="60">
        <v>16353.524658115191</v>
      </c>
      <c r="FS45" s="62">
        <v>10.195464250695256</v>
      </c>
      <c r="FT45" s="60">
        <v>1850</v>
      </c>
      <c r="FU45" s="60">
        <v>18374.943813601425</v>
      </c>
      <c r="FV45" s="62">
        <v>9.9324020614061759</v>
      </c>
      <c r="FW45" s="60">
        <v>2170</v>
      </c>
      <c r="FX45" s="60">
        <v>20955.960620655209</v>
      </c>
      <c r="FY45" s="62">
        <v>9.6571247099793585</v>
      </c>
      <c r="FZ45" s="60">
        <v>2595</v>
      </c>
      <c r="GA45" s="60">
        <v>24055.269163024946</v>
      </c>
      <c r="GB45" s="62">
        <v>9.2698532420134665</v>
      </c>
      <c r="GC45" s="60">
        <v>2949</v>
      </c>
      <c r="GD45" s="60">
        <v>27195.212826614792</v>
      </c>
      <c r="GE45" s="62">
        <v>9.2218422606357375</v>
      </c>
      <c r="GF45" s="60">
        <v>3357</v>
      </c>
      <c r="GG45" s="60">
        <v>30388.858711570476</v>
      </c>
      <c r="GH45" s="62">
        <v>9.0523856751773835</v>
      </c>
      <c r="GI45" s="60">
        <v>3939</v>
      </c>
      <c r="GJ45" s="60">
        <v>35324.82263647917</v>
      </c>
      <c r="GK45" s="62">
        <v>8.9679671582836171</v>
      </c>
      <c r="GL45" s="60">
        <v>4560</v>
      </c>
      <c r="GM45" s="60">
        <v>41293.901181841116</v>
      </c>
      <c r="GN45" s="62">
        <v>9.0556800837370872</v>
      </c>
      <c r="GO45" s="60">
        <v>5323</v>
      </c>
      <c r="GP45" s="60">
        <v>46677.369394129521</v>
      </c>
      <c r="GQ45" s="62">
        <v>8.7689966924909868</v>
      </c>
      <c r="GR45" s="60">
        <v>6082</v>
      </c>
      <c r="GS45" s="60">
        <v>51957.913746128608</v>
      </c>
      <c r="GT45" s="62">
        <v>8.5428993334640921</v>
      </c>
      <c r="GU45" s="60">
        <v>6907</v>
      </c>
      <c r="GV45" s="60">
        <v>57202.698894655674</v>
      </c>
      <c r="GW45" s="62">
        <v>8.2818443455415771</v>
      </c>
      <c r="GX45" s="60">
        <v>7790</v>
      </c>
      <c r="GY45" s="60">
        <v>62723.554460653198</v>
      </c>
      <c r="GZ45" s="62">
        <v>8.0518041669644678</v>
      </c>
      <c r="HA45" s="60">
        <v>8473</v>
      </c>
      <c r="HB45" s="60">
        <v>67138.447144507227</v>
      </c>
      <c r="HC45" s="62">
        <v>7.9238105918219315</v>
      </c>
      <c r="HD45" s="60">
        <v>9300</v>
      </c>
      <c r="HE45" s="60">
        <v>70829.900392232608</v>
      </c>
      <c r="HF45" s="62">
        <v>7.616118321745442</v>
      </c>
      <c r="HG45" s="60">
        <v>10234</v>
      </c>
      <c r="HH45" s="60">
        <v>76040.925781744954</v>
      </c>
      <c r="HI45" s="62">
        <v>7.4302253060137735</v>
      </c>
      <c r="HJ45" s="60">
        <v>11114</v>
      </c>
      <c r="HK45" s="60">
        <v>80346.94130474198</v>
      </c>
      <c r="HL45" s="62">
        <v>7.2293450877039751</v>
      </c>
      <c r="HM45" s="60">
        <v>12162</v>
      </c>
      <c r="HN45" s="60">
        <v>85217.717752860277</v>
      </c>
      <c r="HO45" s="62">
        <v>7.0068835514603087</v>
      </c>
      <c r="HP45" s="60">
        <v>12906</v>
      </c>
      <c r="HQ45" s="60">
        <v>93543.721942151635</v>
      </c>
      <c r="HR45" s="62">
        <v>7.248080113292394</v>
      </c>
      <c r="HS45" s="60">
        <v>13217</v>
      </c>
      <c r="HT45" s="60">
        <v>98711.476204647348</v>
      </c>
      <c r="HU45" s="62">
        <v>7.468523583615597</v>
      </c>
      <c r="HV45" s="60">
        <v>13024</v>
      </c>
      <c r="HW45" s="60">
        <v>100463.63636217975</v>
      </c>
      <c r="HX45" s="62">
        <v>7.7137312931649067</v>
      </c>
      <c r="HY45" s="60">
        <v>12098</v>
      </c>
      <c r="HZ45" s="60">
        <v>101492.36580050974</v>
      </c>
      <c r="IA45" s="62">
        <v>8.3891854687146417</v>
      </c>
      <c r="IB45" s="60">
        <v>12365</v>
      </c>
      <c r="IC45" s="60">
        <v>102525.44044935102</v>
      </c>
      <c r="ID45" s="62">
        <v>8.2915843468945436</v>
      </c>
      <c r="IE45" s="60">
        <v>11856</v>
      </c>
      <c r="IF45" s="60">
        <v>103491.51714174284</v>
      </c>
      <c r="IG45" s="62">
        <v>8.7290415942765556</v>
      </c>
      <c r="IH45" s="60">
        <v>12229</v>
      </c>
      <c r="II45" s="60">
        <v>105665.94765885959</v>
      </c>
      <c r="IJ45" s="62">
        <v>8.6406041098094359</v>
      </c>
      <c r="IK45" s="60">
        <v>12244</v>
      </c>
      <c r="IL45" s="60">
        <v>110278.46963652229</v>
      </c>
      <c r="IM45" s="62">
        <v>9.0067355142536982</v>
      </c>
      <c r="IN45" s="60">
        <v>12023</v>
      </c>
      <c r="IO45" s="60">
        <v>115003.72615149571</v>
      </c>
      <c r="IP45" s="62">
        <v>9.5653103344835486</v>
      </c>
      <c r="IQ45" s="60">
        <v>11878</v>
      </c>
      <c r="IR45" s="60">
        <v>121194.57868840899</v>
      </c>
      <c r="IS45" s="62">
        <v>10.203281586833556</v>
      </c>
      <c r="IT45" s="60">
        <v>13144</v>
      </c>
      <c r="IU45" s="60">
        <v>133015.69562627975</v>
      </c>
      <c r="IV45" s="62">
        <v>10.119879460307345</v>
      </c>
      <c r="IW45" s="60">
        <v>13585</v>
      </c>
      <c r="IX45" s="60">
        <v>145854.09125470056</v>
      </c>
      <c r="IY45" s="62">
        <v>10.736407158976853</v>
      </c>
      <c r="IZ45" s="60">
        <v>14388</v>
      </c>
      <c r="JA45" s="60">
        <v>152827.91721056445</v>
      </c>
      <c r="JB45" s="62">
        <v>10.621901390781517</v>
      </c>
      <c r="JC45" s="60">
        <v>14884</v>
      </c>
      <c r="JD45" s="60">
        <v>160011.84845008221</v>
      </c>
      <c r="JE45" s="62">
        <v>10.750594494093134</v>
      </c>
      <c r="JF45" s="60">
        <v>15639</v>
      </c>
      <c r="JG45" s="60">
        <v>174679.8724414334</v>
      </c>
      <c r="JH45" s="62">
        <v>11.169503960702947</v>
      </c>
      <c r="JI45" s="60">
        <v>17107</v>
      </c>
      <c r="JJ45" s="60">
        <v>196441.37586425172</v>
      </c>
      <c r="JK45" s="62">
        <v>11.483099074311786</v>
      </c>
      <c r="JL45" s="60">
        <v>17892</v>
      </c>
      <c r="JM45" s="60">
        <v>222041.35751593835</v>
      </c>
      <c r="JN45" s="62">
        <v>12.410091522241133</v>
      </c>
      <c r="JO45" s="60">
        <v>19197</v>
      </c>
      <c r="JP45" s="60">
        <v>247778.49086881411</v>
      </c>
      <c r="JQ45" s="62">
        <v>12.907146474387359</v>
      </c>
      <c r="JR45" s="60">
        <v>19203</v>
      </c>
      <c r="JS45" s="60">
        <v>266927.66757303936</v>
      </c>
      <c r="JT45" s="62">
        <v>13.900310762539153</v>
      </c>
      <c r="JU45" s="60">
        <v>20241</v>
      </c>
      <c r="JV45" s="60">
        <v>263903.70852546848</v>
      </c>
      <c r="JW45" s="62">
        <v>13.038076603204805</v>
      </c>
      <c r="JX45" s="60">
        <v>18717</v>
      </c>
      <c r="JY45" s="60">
        <v>255521.65645833898</v>
      </c>
      <c r="JZ45" s="62">
        <v>13.65184893189822</v>
      </c>
      <c r="KA45" s="60">
        <v>15447</v>
      </c>
      <c r="KB45" s="60">
        <v>267041.09736403491</v>
      </c>
      <c r="KC45" s="62">
        <v>17.287570231374048</v>
      </c>
      <c r="KD45" s="60">
        <v>17868</v>
      </c>
      <c r="KE45" s="60">
        <v>278385.11248435895</v>
      </c>
      <c r="KF45" s="62">
        <v>15.580093602213955</v>
      </c>
      <c r="KG45" s="60">
        <v>19235</v>
      </c>
      <c r="KH45" s="60">
        <v>282438.12995003746</v>
      </c>
      <c r="KI45" s="62">
        <v>14.683552375879254</v>
      </c>
      <c r="KJ45" s="60">
        <v>18820</v>
      </c>
      <c r="KK45" s="60">
        <v>283337.4000904166</v>
      </c>
      <c r="KL45" s="62">
        <v>15.055122215218736</v>
      </c>
      <c r="KM45" s="60">
        <v>18612</v>
      </c>
      <c r="KN45" s="60">
        <v>283018.6538025277</v>
      </c>
      <c r="KO45" s="62">
        <v>15.206246174646878</v>
      </c>
    </row>
    <row r="46" spans="1:301" ht="15" customHeight="1">
      <c r="A46" s="166">
        <v>32</v>
      </c>
      <c r="B46" s="171">
        <v>133.87479999999999</v>
      </c>
      <c r="C46" s="3">
        <v>4080.1790000000001</v>
      </c>
      <c r="D46" s="4">
        <v>29.72484</v>
      </c>
      <c r="E46" s="3">
        <v>146.57980000000001</v>
      </c>
      <c r="F46" s="3">
        <v>4617.4799999999996</v>
      </c>
      <c r="G46" s="4">
        <v>30.64059</v>
      </c>
      <c r="H46" s="3">
        <v>148.6833</v>
      </c>
      <c r="I46" s="3">
        <v>4654.6229999999996</v>
      </c>
      <c r="J46" s="4">
        <v>30.50094</v>
      </c>
      <c r="K46" s="3">
        <v>157.09719999999999</v>
      </c>
      <c r="L46" s="3">
        <v>5195.8500000000004</v>
      </c>
      <c r="M46" s="4">
        <v>32.252310000000001</v>
      </c>
      <c r="N46" s="3">
        <v>183.56800000000001</v>
      </c>
      <c r="O46" s="3">
        <v>6528.57</v>
      </c>
      <c r="P46" s="4">
        <v>34.509039999999999</v>
      </c>
      <c r="Q46" s="3">
        <v>224.14230000000001</v>
      </c>
      <c r="R46" s="3">
        <v>7946.9709999999995</v>
      </c>
      <c r="S46" s="4">
        <v>34.48695</v>
      </c>
      <c r="T46" s="3">
        <v>252.13730000000001</v>
      </c>
      <c r="U46" s="3">
        <v>9073.0910000000003</v>
      </c>
      <c r="V46" s="4">
        <v>35.030239999999999</v>
      </c>
      <c r="W46" s="3">
        <v>263.50009999999997</v>
      </c>
      <c r="X46" s="3">
        <v>9626.6460000000006</v>
      </c>
      <c r="Y46" s="4">
        <v>35.567039999999999</v>
      </c>
      <c r="Z46" s="3">
        <v>289.88299999999998</v>
      </c>
      <c r="AA46" s="3">
        <v>10682.77</v>
      </c>
      <c r="AB46" s="4">
        <v>35.855260000000001</v>
      </c>
      <c r="AC46" s="3">
        <v>313.0027</v>
      </c>
      <c r="AD46" s="3">
        <v>13070.35</v>
      </c>
      <c r="AE46" s="4">
        <v>40.576439999999998</v>
      </c>
      <c r="AF46" s="3">
        <v>317.43</v>
      </c>
      <c r="AG46" s="3">
        <v>13593.43</v>
      </c>
      <c r="AH46" s="4">
        <v>41.575099999999999</v>
      </c>
      <c r="AI46" s="3">
        <v>306.41590000000002</v>
      </c>
      <c r="AJ46" s="3">
        <v>13799.83</v>
      </c>
      <c r="AK46" s="4">
        <v>43.65849</v>
      </c>
      <c r="AL46" s="3">
        <v>297.76960000000003</v>
      </c>
      <c r="AM46" s="3">
        <v>13596.23</v>
      </c>
      <c r="AN46" s="4">
        <v>44.236229999999999</v>
      </c>
      <c r="AO46" s="3">
        <v>325.17360000000002</v>
      </c>
      <c r="AP46" s="3">
        <v>14199.51</v>
      </c>
      <c r="AQ46" s="4">
        <v>42.399970000000003</v>
      </c>
      <c r="AR46" s="3">
        <v>347.81889999999999</v>
      </c>
      <c r="AS46" s="3">
        <v>14869.53</v>
      </c>
      <c r="AT46" s="4">
        <v>41.471490000000003</v>
      </c>
      <c r="AU46" s="3">
        <v>367.4479</v>
      </c>
      <c r="AV46" s="3">
        <v>15766.94</v>
      </c>
      <c r="AW46" s="4">
        <v>41.667389999999997</v>
      </c>
      <c r="AX46" s="3">
        <v>383.70350000000002</v>
      </c>
      <c r="AY46" s="3">
        <v>16303.51</v>
      </c>
      <c r="AZ46" s="4">
        <v>41.205309999999997</v>
      </c>
      <c r="BA46" s="3">
        <v>359.8177</v>
      </c>
      <c r="BB46" s="3">
        <v>16211.93</v>
      </c>
      <c r="BC46" s="4">
        <v>43.701520000000002</v>
      </c>
      <c r="BD46" s="3">
        <v>383.73559999999998</v>
      </c>
      <c r="BE46" s="3">
        <v>16624.84</v>
      </c>
      <c r="BF46" s="4">
        <v>42.060969999999998</v>
      </c>
      <c r="BG46" s="3">
        <v>1682.5070000000001</v>
      </c>
      <c r="BH46" s="3">
        <v>36001.25</v>
      </c>
      <c r="BI46" s="4">
        <v>20.865770000000001</v>
      </c>
      <c r="BJ46" s="3">
        <v>2134.3649999999998</v>
      </c>
      <c r="BK46" s="3">
        <v>45518.26</v>
      </c>
      <c r="BL46" s="4">
        <v>20.78932</v>
      </c>
      <c r="BM46" s="3">
        <v>2261.4209999999998</v>
      </c>
      <c r="BN46" s="3">
        <v>52880.74</v>
      </c>
      <c r="BO46" s="4">
        <v>22.771529999999998</v>
      </c>
      <c r="BP46" s="3">
        <v>2502.8989999999999</v>
      </c>
      <c r="BQ46" s="3">
        <v>66153.73</v>
      </c>
      <c r="BR46" s="4">
        <v>25.714649999999999</v>
      </c>
      <c r="BS46" s="3">
        <v>2370.3209999999999</v>
      </c>
      <c r="BT46" s="3">
        <v>68409.37</v>
      </c>
      <c r="BU46" s="4">
        <v>28.07836</v>
      </c>
      <c r="BV46" s="3">
        <v>2269.4009999999998</v>
      </c>
      <c r="BW46" s="3">
        <v>63794.84</v>
      </c>
      <c r="BX46" s="4">
        <v>27.393370000000001</v>
      </c>
      <c r="BY46" s="3">
        <v>2241.192</v>
      </c>
      <c r="BZ46" s="3">
        <v>61590.27</v>
      </c>
      <c r="CA46" s="4">
        <v>26.797879999999999</v>
      </c>
      <c r="CB46" s="3">
        <v>2305.5940000000001</v>
      </c>
      <c r="CC46" s="3">
        <v>59597.32</v>
      </c>
      <c r="CD46" s="4">
        <v>25.207699999999999</v>
      </c>
      <c r="CE46" s="3">
        <v>2192.511</v>
      </c>
      <c r="CF46" s="3">
        <v>53389.58</v>
      </c>
      <c r="CG46" s="4">
        <v>23.73348</v>
      </c>
      <c r="CH46" s="3">
        <v>2282.018</v>
      </c>
      <c r="CI46" s="3">
        <v>56697.22</v>
      </c>
      <c r="CJ46" s="4">
        <v>24.218669999999999</v>
      </c>
      <c r="CK46" s="3">
        <v>2939.4180000000001</v>
      </c>
      <c r="CL46" s="3">
        <v>72597.87</v>
      </c>
      <c r="CM46" s="4">
        <v>24.107330000000001</v>
      </c>
      <c r="CN46" s="3">
        <v>4078.2379999999998</v>
      </c>
      <c r="CO46" s="3">
        <v>84256.960000000006</v>
      </c>
      <c r="CP46" s="4">
        <v>20.170850000000002</v>
      </c>
      <c r="CQ46" s="3">
        <v>4327.0330000000004</v>
      </c>
      <c r="CR46" s="3">
        <v>95023.66</v>
      </c>
      <c r="CS46" s="4">
        <v>21.432980000000001</v>
      </c>
      <c r="CT46" s="3">
        <v>5063.7719999999999</v>
      </c>
      <c r="CU46" s="3">
        <v>76363.199999999997</v>
      </c>
      <c r="CV46" s="4">
        <v>14.76815</v>
      </c>
      <c r="CW46" s="3">
        <v>4321.3490000000002</v>
      </c>
      <c r="CX46" s="3">
        <v>96755.23</v>
      </c>
      <c r="CY46" s="4">
        <v>21.927109999999999</v>
      </c>
      <c r="CZ46" s="3">
        <v>4263.3379999999997</v>
      </c>
      <c r="DA46" s="3">
        <v>109858</v>
      </c>
      <c r="DB46" s="4">
        <v>25.215679999999999</v>
      </c>
      <c r="DC46" s="3">
        <v>6810.8959999999997</v>
      </c>
      <c r="DD46" s="3">
        <v>130084.5</v>
      </c>
      <c r="DE46" s="4">
        <v>18.676369999999999</v>
      </c>
      <c r="DF46" s="3">
        <v>7350.7610000000004</v>
      </c>
      <c r="DG46" s="3">
        <v>137192.70000000001</v>
      </c>
      <c r="DH46" s="4">
        <v>18.25217</v>
      </c>
      <c r="DI46" s="3">
        <v>8778.7530000000006</v>
      </c>
      <c r="DJ46" s="3">
        <v>178281.3</v>
      </c>
      <c r="DK46" s="4">
        <v>19.884440000000001</v>
      </c>
      <c r="DL46" s="3">
        <v>9773.7009999999991</v>
      </c>
      <c r="DM46" s="3">
        <v>243419.2</v>
      </c>
      <c r="DN46" s="4">
        <v>24.43918</v>
      </c>
      <c r="DO46" s="3">
        <v>16093.11</v>
      </c>
      <c r="DP46" s="3">
        <v>369917.5</v>
      </c>
      <c r="DQ46" s="4">
        <v>22.561330000000002</v>
      </c>
      <c r="DR46" s="3">
        <v>25934.25</v>
      </c>
      <c r="DS46" s="3">
        <v>594335.19999999995</v>
      </c>
      <c r="DT46" s="4">
        <v>22.488119999999999</v>
      </c>
      <c r="DU46" s="3">
        <v>50.989379999999997</v>
      </c>
      <c r="DV46" s="3">
        <v>1042.3330000000001</v>
      </c>
      <c r="DW46" s="4">
        <v>20.035689999999999</v>
      </c>
      <c r="DX46" s="3">
        <v>58.865650000000002</v>
      </c>
      <c r="DY46" s="3">
        <v>1237.9369999999999</v>
      </c>
      <c r="DZ46" s="4">
        <v>20.608609999999999</v>
      </c>
      <c r="EA46" s="3">
        <v>76.546509999999998</v>
      </c>
      <c r="EB46" s="3">
        <v>1611.8340000000001</v>
      </c>
      <c r="EC46" s="4">
        <v>20.603449999999999</v>
      </c>
      <c r="ED46" s="3">
        <v>97.669200000000004</v>
      </c>
      <c r="EE46" s="3">
        <v>1966.433</v>
      </c>
      <c r="EF46" s="4">
        <v>19.739999999999998</v>
      </c>
      <c r="EG46" s="3">
        <v>98.213520000000003</v>
      </c>
      <c r="EH46" s="3">
        <v>2098.931</v>
      </c>
      <c r="EI46" s="4">
        <v>20.953849999999999</v>
      </c>
      <c r="EJ46" s="3">
        <v>119.0979</v>
      </c>
      <c r="EK46" s="3">
        <v>2234.143</v>
      </c>
      <c r="EL46" s="4">
        <v>18.406230000000001</v>
      </c>
      <c r="EM46" s="3">
        <v>137.6514</v>
      </c>
      <c r="EN46" s="3">
        <v>2481.02</v>
      </c>
      <c r="EO46" s="4">
        <v>17.680669999999999</v>
      </c>
      <c r="EP46" s="3">
        <v>165.23159999999999</v>
      </c>
      <c r="EQ46" s="3">
        <v>2849.68</v>
      </c>
      <c r="ER46" s="4">
        <v>16.917470000000002</v>
      </c>
      <c r="ES46" s="3">
        <v>190.7978</v>
      </c>
      <c r="ET46" s="3">
        <v>3291.848</v>
      </c>
      <c r="EU46" s="4">
        <v>16.910039999999999</v>
      </c>
      <c r="EV46" s="3">
        <v>240.41890000000001</v>
      </c>
      <c r="EW46" s="3">
        <v>3997.6060000000002</v>
      </c>
      <c r="EX46" s="4">
        <v>16.312799999999999</v>
      </c>
      <c r="EY46" s="3">
        <v>270.41820000000001</v>
      </c>
      <c r="EZ46" s="3">
        <v>4567.366</v>
      </c>
      <c r="FA46" s="4">
        <v>16.55865</v>
      </c>
      <c r="FB46" s="3">
        <v>312.39429999999999</v>
      </c>
      <c r="FC46" s="3">
        <v>4994.2449999999999</v>
      </c>
      <c r="FD46" s="4">
        <v>15.679410000000001</v>
      </c>
      <c r="FE46" s="3">
        <v>372.06990000000002</v>
      </c>
      <c r="FF46" s="3">
        <v>6257.4530000000004</v>
      </c>
      <c r="FG46" s="4">
        <v>16.491350000000001</v>
      </c>
      <c r="FH46" s="3">
        <v>488.58170000000001</v>
      </c>
      <c r="FI46" s="3">
        <v>7787.57</v>
      </c>
      <c r="FJ46" s="4">
        <v>15.62269</v>
      </c>
      <c r="FK46" s="60">
        <v>1327</v>
      </c>
      <c r="FL46" s="60">
        <v>13842.703631913801</v>
      </c>
      <c r="FM46" s="62">
        <v>10.431577718096309</v>
      </c>
      <c r="FN46" s="60">
        <v>1509</v>
      </c>
      <c r="FO46" s="60">
        <v>14920.996251612394</v>
      </c>
      <c r="FP46" s="62">
        <v>9.8880028175032439</v>
      </c>
      <c r="FQ46" s="60">
        <v>1733</v>
      </c>
      <c r="FR46" s="60">
        <v>16569.517022881733</v>
      </c>
      <c r="FS46" s="62">
        <v>9.561175431553222</v>
      </c>
      <c r="FT46" s="60">
        <v>1992</v>
      </c>
      <c r="FU46" s="60">
        <v>18616.957633749433</v>
      </c>
      <c r="FV46" s="62">
        <v>9.3458622659384698</v>
      </c>
      <c r="FW46" s="60">
        <v>2317</v>
      </c>
      <c r="FX46" s="60">
        <v>21231.165003855887</v>
      </c>
      <c r="FY46" s="62">
        <v>9.1632132083970159</v>
      </c>
      <c r="FZ46" s="60">
        <v>2708</v>
      </c>
      <c r="GA46" s="60">
        <v>24370.284597025126</v>
      </c>
      <c r="GB46" s="62">
        <v>8.999366542476043</v>
      </c>
      <c r="GC46" s="60">
        <v>3168</v>
      </c>
      <c r="GD46" s="60">
        <v>27550.20087796263</v>
      </c>
      <c r="GE46" s="62">
        <v>8.6964017922861832</v>
      </c>
      <c r="GF46" s="60">
        <v>3658</v>
      </c>
      <c r="GG46" s="60">
        <v>30784.239298310167</v>
      </c>
      <c r="GH46" s="62">
        <v>8.4155930285156284</v>
      </c>
      <c r="GI46" s="60">
        <v>4254</v>
      </c>
      <c r="GJ46" s="60">
        <v>35784.115362481287</v>
      </c>
      <c r="GK46" s="62">
        <v>8.411874791368426</v>
      </c>
      <c r="GL46" s="60">
        <v>5024</v>
      </c>
      <c r="GM46" s="60">
        <v>41829.797341990328</v>
      </c>
      <c r="GN46" s="62">
        <v>8.3259946938675018</v>
      </c>
      <c r="GO46" s="60">
        <v>5558</v>
      </c>
      <c r="GP46" s="60">
        <v>47283.757094737681</v>
      </c>
      <c r="GQ46" s="62">
        <v>8.5073330505105584</v>
      </c>
      <c r="GR46" s="60">
        <v>6323</v>
      </c>
      <c r="GS46" s="60">
        <v>52630.733017945815</v>
      </c>
      <c r="GT46" s="62">
        <v>8.3236965076618397</v>
      </c>
      <c r="GU46" s="60">
        <v>7240</v>
      </c>
      <c r="GV46" s="60">
        <v>57939.870423252934</v>
      </c>
      <c r="GW46" s="62">
        <v>8.0027445335984719</v>
      </c>
      <c r="GX46" s="60">
        <v>8170</v>
      </c>
      <c r="GY46" s="60">
        <v>63528.607232385075</v>
      </c>
      <c r="GZ46" s="62">
        <v>7.7758393185293846</v>
      </c>
      <c r="HA46" s="60">
        <v>8812</v>
      </c>
      <c r="HB46" s="60">
        <v>67999.658052480037</v>
      </c>
      <c r="HC46" s="62">
        <v>7.7167110817612388</v>
      </c>
      <c r="HD46" s="60">
        <v>9819</v>
      </c>
      <c r="HE46" s="60">
        <v>71730.982511944225</v>
      </c>
      <c r="HF46" s="62">
        <v>7.305324626942074</v>
      </c>
      <c r="HG46" s="60">
        <v>10804</v>
      </c>
      <c r="HH46" s="60">
        <v>77004.530895435179</v>
      </c>
      <c r="HI46" s="62">
        <v>7.1274093757344668</v>
      </c>
      <c r="HJ46" s="60">
        <v>11778</v>
      </c>
      <c r="HK46" s="60">
        <v>81360.248052409283</v>
      </c>
      <c r="HL46" s="62">
        <v>6.9078152532186516</v>
      </c>
      <c r="HM46" s="60">
        <v>12774</v>
      </c>
      <c r="HN46" s="60">
        <v>86287.858340074643</v>
      </c>
      <c r="HO46" s="62">
        <v>6.754959945207033</v>
      </c>
      <c r="HP46" s="60">
        <v>13626</v>
      </c>
      <c r="HQ46" s="60">
        <v>94724.291942729775</v>
      </c>
      <c r="HR46" s="62">
        <v>6.9517313916578436</v>
      </c>
      <c r="HS46" s="60">
        <v>13923</v>
      </c>
      <c r="HT46" s="60">
        <v>99962.544182363665</v>
      </c>
      <c r="HU46" s="62">
        <v>7.1796699118267373</v>
      </c>
      <c r="HV46" s="60">
        <v>13643</v>
      </c>
      <c r="HW46" s="60">
        <v>101757.46439833983</v>
      </c>
      <c r="HX46" s="62">
        <v>7.4585842115619609</v>
      </c>
      <c r="HY46" s="60">
        <v>12509</v>
      </c>
      <c r="HZ46" s="60">
        <v>102804.56315740269</v>
      </c>
      <c r="IA46" s="62">
        <v>8.2184477701976739</v>
      </c>
      <c r="IB46" s="60">
        <v>13019</v>
      </c>
      <c r="IC46" s="60">
        <v>103847.61425591662</v>
      </c>
      <c r="ID46" s="62">
        <v>7.976619882933913</v>
      </c>
      <c r="IE46" s="60">
        <v>12646</v>
      </c>
      <c r="IF46" s="60">
        <v>104831.92530675384</v>
      </c>
      <c r="IG46" s="62">
        <v>8.2897299783926801</v>
      </c>
      <c r="IH46" s="60">
        <v>13722</v>
      </c>
      <c r="II46" s="60">
        <v>107027.83945159844</v>
      </c>
      <c r="IJ46" s="62">
        <v>7.7997259475002503</v>
      </c>
      <c r="IK46" s="60">
        <v>13128</v>
      </c>
      <c r="IL46" s="60">
        <v>111715.58664347771</v>
      </c>
      <c r="IM46" s="62">
        <v>8.5097186657128052</v>
      </c>
      <c r="IN46" s="60">
        <v>13084</v>
      </c>
      <c r="IO46" s="60">
        <v>116508.89070224563</v>
      </c>
      <c r="IP46" s="62">
        <v>8.9046844009664952</v>
      </c>
      <c r="IQ46" s="60">
        <v>12520</v>
      </c>
      <c r="IR46" s="60">
        <v>122796.74765599321</v>
      </c>
      <c r="IS46" s="62">
        <v>9.8080469373796486</v>
      </c>
      <c r="IT46" s="60">
        <v>13771</v>
      </c>
      <c r="IU46" s="60">
        <v>134771.47366891813</v>
      </c>
      <c r="IV46" s="62">
        <v>9.7866148913599691</v>
      </c>
      <c r="IW46" s="60">
        <v>14150</v>
      </c>
      <c r="IX46" s="60">
        <v>147795.90806859985</v>
      </c>
      <c r="IY46" s="62">
        <v>10.444940499547693</v>
      </c>
      <c r="IZ46" s="60">
        <v>15061</v>
      </c>
      <c r="JA46" s="60">
        <v>154858.16301983778</v>
      </c>
      <c r="JB46" s="62">
        <v>10.282063808501281</v>
      </c>
      <c r="JC46" s="60">
        <v>15664</v>
      </c>
      <c r="JD46" s="60">
        <v>162140.1324814698</v>
      </c>
      <c r="JE46" s="62">
        <v>10.351132053209257</v>
      </c>
      <c r="JF46" s="60">
        <v>16738</v>
      </c>
      <c r="JG46" s="60">
        <v>177008.21021831548</v>
      </c>
      <c r="JH46" s="62">
        <v>10.575230626019565</v>
      </c>
      <c r="JI46" s="60">
        <v>18384</v>
      </c>
      <c r="JJ46" s="60">
        <v>199070.12294071281</v>
      </c>
      <c r="JK46" s="62">
        <v>10.828444459351219</v>
      </c>
      <c r="JL46" s="60">
        <v>19504</v>
      </c>
      <c r="JM46" s="60">
        <v>225031.16956148655</v>
      </c>
      <c r="JN46" s="62">
        <v>11.537693271200089</v>
      </c>
      <c r="JO46" s="60">
        <v>20775</v>
      </c>
      <c r="JP46" s="60">
        <v>251129.03514065559</v>
      </c>
      <c r="JQ46" s="62">
        <v>12.088040199309535</v>
      </c>
      <c r="JR46" s="60">
        <v>22612</v>
      </c>
      <c r="JS46" s="60">
        <v>270551.03447834379</v>
      </c>
      <c r="JT46" s="62">
        <v>11.964931650377844</v>
      </c>
      <c r="JU46" s="60">
        <v>22283</v>
      </c>
      <c r="JV46" s="60">
        <v>267473.06821405096</v>
      </c>
      <c r="JW46" s="62">
        <v>12.003458610333032</v>
      </c>
      <c r="JX46" s="60">
        <v>20898</v>
      </c>
      <c r="JY46" s="60">
        <v>258987.61560680377</v>
      </c>
      <c r="JZ46" s="62">
        <v>12.392937869978169</v>
      </c>
      <c r="KA46" s="60">
        <v>17488</v>
      </c>
      <c r="KB46" s="60">
        <v>270725.09214959532</v>
      </c>
      <c r="KC46" s="62">
        <v>15.480620548352888</v>
      </c>
      <c r="KD46" s="60">
        <v>19719</v>
      </c>
      <c r="KE46" s="60">
        <v>282203.27784359851</v>
      </c>
      <c r="KF46" s="62">
        <v>14.311236768781303</v>
      </c>
      <c r="KG46" s="60">
        <v>21645</v>
      </c>
      <c r="KH46" s="60">
        <v>286295.8039793676</v>
      </c>
      <c r="KI46" s="62">
        <v>13.226879370726154</v>
      </c>
      <c r="KJ46" s="60">
        <v>21383</v>
      </c>
      <c r="KK46" s="60">
        <v>287209.08181661769</v>
      </c>
      <c r="KL46" s="62">
        <v>13.431655138035715</v>
      </c>
      <c r="KM46" s="60">
        <v>20983</v>
      </c>
      <c r="KN46" s="60">
        <v>286890.16324532655</v>
      </c>
      <c r="KO46" s="62">
        <v>13.672504562995117</v>
      </c>
    </row>
    <row r="47" spans="1:301" ht="15" customHeight="1">
      <c r="A47" s="166">
        <v>33</v>
      </c>
      <c r="B47" s="171">
        <v>139.9391</v>
      </c>
      <c r="C47" s="3">
        <v>4139.0339999999997</v>
      </c>
      <c r="D47" s="4">
        <v>28.846520000000002</v>
      </c>
      <c r="E47" s="3">
        <v>151.28729999999999</v>
      </c>
      <c r="F47" s="3">
        <v>4684.1760000000004</v>
      </c>
      <c r="G47" s="4">
        <v>30.115580000000001</v>
      </c>
      <c r="H47" s="3">
        <v>154.32220000000001</v>
      </c>
      <c r="I47" s="3">
        <v>4721.8339999999998</v>
      </c>
      <c r="J47" s="4">
        <v>29.810379999999999</v>
      </c>
      <c r="K47" s="3">
        <v>164.85050000000001</v>
      </c>
      <c r="L47" s="3">
        <v>5270.9979999999996</v>
      </c>
      <c r="M47" s="4">
        <v>31.179590000000001</v>
      </c>
      <c r="N47" s="3">
        <v>188.47710000000001</v>
      </c>
      <c r="O47" s="3">
        <v>6623.2349999999997</v>
      </c>
      <c r="P47" s="4">
        <v>34.09713</v>
      </c>
      <c r="Q47" s="3">
        <v>231.17509999999999</v>
      </c>
      <c r="R47" s="3">
        <v>8062.1850000000004</v>
      </c>
      <c r="S47" s="4">
        <v>33.922159999999998</v>
      </c>
      <c r="T47" s="3">
        <v>259.76339999999999</v>
      </c>
      <c r="U47" s="3">
        <v>9204.6910000000007</v>
      </c>
      <c r="V47" s="4">
        <v>34.494619999999998</v>
      </c>
      <c r="W47" s="3">
        <v>270.36270000000002</v>
      </c>
      <c r="X47" s="3">
        <v>9766.3439999999991</v>
      </c>
      <c r="Y47" s="4">
        <v>35.166879999999999</v>
      </c>
      <c r="Z47" s="3">
        <v>296.96379999999999</v>
      </c>
      <c r="AA47" s="3">
        <v>10837.83</v>
      </c>
      <c r="AB47" s="4">
        <v>35.50797</v>
      </c>
      <c r="AC47" s="3">
        <v>321.166</v>
      </c>
      <c r="AD47" s="3">
        <v>13260.7</v>
      </c>
      <c r="AE47" s="4">
        <v>40.120579999999997</v>
      </c>
      <c r="AF47" s="3">
        <v>326.4477</v>
      </c>
      <c r="AG47" s="3">
        <v>13791.51</v>
      </c>
      <c r="AH47" s="4">
        <v>41.015309999999999</v>
      </c>
      <c r="AI47" s="3">
        <v>316.36770000000001</v>
      </c>
      <c r="AJ47" s="3">
        <v>14001.15</v>
      </c>
      <c r="AK47" s="4">
        <v>42.901580000000003</v>
      </c>
      <c r="AL47" s="3">
        <v>308.17849999999999</v>
      </c>
      <c r="AM47" s="3">
        <v>13794.64</v>
      </c>
      <c r="AN47" s="4">
        <v>43.365389999999998</v>
      </c>
      <c r="AO47" s="3">
        <v>337.06939999999997</v>
      </c>
      <c r="AP47" s="3">
        <v>14406.5</v>
      </c>
      <c r="AQ47" s="4">
        <v>41.49944</v>
      </c>
      <c r="AR47" s="3">
        <v>359.50170000000003</v>
      </c>
      <c r="AS47" s="3">
        <v>15086.19</v>
      </c>
      <c r="AT47" s="4">
        <v>40.707949999999997</v>
      </c>
      <c r="AU47" s="3">
        <v>381.04919999999998</v>
      </c>
      <c r="AV47" s="3">
        <v>15996.68</v>
      </c>
      <c r="AW47" s="4">
        <v>40.765149999999998</v>
      </c>
      <c r="AX47" s="3">
        <v>398.62630000000001</v>
      </c>
      <c r="AY47" s="3">
        <v>16541.009999999998</v>
      </c>
      <c r="AZ47" s="4">
        <v>40.240099999999998</v>
      </c>
      <c r="BA47" s="3">
        <v>373.59949999999998</v>
      </c>
      <c r="BB47" s="3">
        <v>16448.419999999998</v>
      </c>
      <c r="BC47" s="4">
        <v>42.702959999999997</v>
      </c>
      <c r="BD47" s="3">
        <v>401.0478</v>
      </c>
      <c r="BE47" s="3">
        <v>16867.12</v>
      </c>
      <c r="BF47" s="4">
        <v>40.831380000000003</v>
      </c>
      <c r="BG47" s="3">
        <v>1792.7429999999999</v>
      </c>
      <c r="BH47" s="3">
        <v>36512.639999999999</v>
      </c>
      <c r="BI47" s="4">
        <v>19.86055</v>
      </c>
      <c r="BJ47" s="3">
        <v>2176.4679999999998</v>
      </c>
      <c r="BK47" s="3">
        <v>46165.47</v>
      </c>
      <c r="BL47" s="4">
        <v>20.676659999999998</v>
      </c>
      <c r="BM47" s="3">
        <v>2303.636</v>
      </c>
      <c r="BN47" s="3">
        <v>53635.93</v>
      </c>
      <c r="BO47" s="4">
        <v>22.673079999999999</v>
      </c>
      <c r="BP47" s="3">
        <v>2542.4670000000001</v>
      </c>
      <c r="BQ47" s="3">
        <v>67103.45</v>
      </c>
      <c r="BR47" s="4">
        <v>25.677479999999999</v>
      </c>
      <c r="BS47" s="3">
        <v>2416.4699999999998</v>
      </c>
      <c r="BT47" s="3">
        <v>69394.69</v>
      </c>
      <c r="BU47" s="4">
        <v>27.93843</v>
      </c>
      <c r="BV47" s="3">
        <v>2322.8710000000001</v>
      </c>
      <c r="BW47" s="3">
        <v>64712.73</v>
      </c>
      <c r="BX47" s="4">
        <v>27.147490000000001</v>
      </c>
      <c r="BY47" s="3">
        <v>2297.23</v>
      </c>
      <c r="BZ47" s="3">
        <v>62475.66</v>
      </c>
      <c r="CA47" s="4">
        <v>26.519639999999999</v>
      </c>
      <c r="CB47" s="3">
        <v>2347.9450000000002</v>
      </c>
      <c r="CC47" s="3">
        <v>60452.11</v>
      </c>
      <c r="CD47" s="4">
        <v>25.107679999999998</v>
      </c>
      <c r="CE47" s="3">
        <v>2223.4360000000001</v>
      </c>
      <c r="CF47" s="3">
        <v>54153.48</v>
      </c>
      <c r="CG47" s="4">
        <v>23.737860000000001</v>
      </c>
      <c r="CH47" s="3">
        <v>2314.9789999999998</v>
      </c>
      <c r="CI47" s="3">
        <v>57509.14</v>
      </c>
      <c r="CJ47" s="4">
        <v>24.215350000000001</v>
      </c>
      <c r="CK47" s="3">
        <v>2986.2190000000001</v>
      </c>
      <c r="CL47" s="3">
        <v>73637.19</v>
      </c>
      <c r="CM47" s="4">
        <v>24.06888</v>
      </c>
      <c r="CN47" s="3">
        <v>4189.3230000000003</v>
      </c>
      <c r="CO47" s="3">
        <v>85452.83</v>
      </c>
      <c r="CP47" s="4">
        <v>19.914339999999999</v>
      </c>
      <c r="CQ47" s="3">
        <v>4442.96</v>
      </c>
      <c r="CR47" s="3">
        <v>96376.48</v>
      </c>
      <c r="CS47" s="4">
        <v>21.170559999999998</v>
      </c>
      <c r="CT47" s="3">
        <v>5151.5709999999999</v>
      </c>
      <c r="CU47" s="3">
        <v>77426.710000000006</v>
      </c>
      <c r="CV47" s="4">
        <v>14.71832</v>
      </c>
      <c r="CW47" s="3">
        <v>4432.74</v>
      </c>
      <c r="CX47" s="3">
        <v>98134.01</v>
      </c>
      <c r="CY47" s="4">
        <v>21.680409999999998</v>
      </c>
      <c r="CZ47" s="3">
        <v>4418.0879999999997</v>
      </c>
      <c r="DA47" s="3">
        <v>111432.8</v>
      </c>
      <c r="DB47" s="4">
        <v>24.680980000000002</v>
      </c>
      <c r="DC47" s="3">
        <v>7029.8890000000001</v>
      </c>
      <c r="DD47" s="3">
        <v>131922.70000000001</v>
      </c>
      <c r="DE47" s="4">
        <v>18.34994</v>
      </c>
      <c r="DF47" s="3">
        <v>7472.1689999999999</v>
      </c>
      <c r="DG47" s="3">
        <v>139129.70000000001</v>
      </c>
      <c r="DH47" s="4">
        <v>18.2088</v>
      </c>
      <c r="DI47" s="3">
        <v>8928.2070000000003</v>
      </c>
      <c r="DJ47" s="3">
        <v>180810.1</v>
      </c>
      <c r="DK47" s="4">
        <v>19.828600000000002</v>
      </c>
      <c r="DL47" s="3">
        <v>10052.24</v>
      </c>
      <c r="DM47" s="3">
        <v>246904.4</v>
      </c>
      <c r="DN47" s="4">
        <v>24.101939999999999</v>
      </c>
      <c r="DO47" s="3">
        <v>16530.2</v>
      </c>
      <c r="DP47" s="3">
        <v>375195.2</v>
      </c>
      <c r="DQ47" s="4">
        <v>22.27787</v>
      </c>
      <c r="DR47" s="3">
        <v>26650.1</v>
      </c>
      <c r="DS47" s="3">
        <v>602813.5</v>
      </c>
      <c r="DT47" s="4">
        <v>22.195959999999999</v>
      </c>
      <c r="DU47" s="3">
        <v>52.457070000000002</v>
      </c>
      <c r="DV47" s="3">
        <v>1057.1189999999999</v>
      </c>
      <c r="DW47" s="4">
        <v>19.751080000000002</v>
      </c>
      <c r="DX47" s="3">
        <v>60.542149999999999</v>
      </c>
      <c r="DY47" s="3">
        <v>1255.5219999999999</v>
      </c>
      <c r="DZ47" s="4">
        <v>20.322289999999999</v>
      </c>
      <c r="EA47" s="3">
        <v>78.820909999999998</v>
      </c>
      <c r="EB47" s="3">
        <v>1634.732</v>
      </c>
      <c r="EC47" s="4">
        <v>20.292860000000001</v>
      </c>
      <c r="ED47" s="3">
        <v>100.6199</v>
      </c>
      <c r="EE47" s="3">
        <v>1994.3030000000001</v>
      </c>
      <c r="EF47" s="4">
        <v>19.432410000000001</v>
      </c>
      <c r="EG47" s="3">
        <v>101.0857</v>
      </c>
      <c r="EH47" s="3">
        <v>2128.7719999999999</v>
      </c>
      <c r="EI47" s="4">
        <v>20.647639999999999</v>
      </c>
      <c r="EJ47" s="3">
        <v>122.919</v>
      </c>
      <c r="EK47" s="3">
        <v>2265.683</v>
      </c>
      <c r="EL47" s="4">
        <v>18.085540000000002</v>
      </c>
      <c r="EM47" s="3">
        <v>141.1121</v>
      </c>
      <c r="EN47" s="3">
        <v>2515.9690000000001</v>
      </c>
      <c r="EO47" s="4">
        <v>17.489750000000001</v>
      </c>
      <c r="EP47" s="3">
        <v>169.95310000000001</v>
      </c>
      <c r="EQ47" s="3">
        <v>2889.712</v>
      </c>
      <c r="ER47" s="4">
        <v>16.678260000000002</v>
      </c>
      <c r="ES47" s="3">
        <v>196.25290000000001</v>
      </c>
      <c r="ET47" s="3">
        <v>3338.0920000000001</v>
      </c>
      <c r="EU47" s="4">
        <v>16.670660000000002</v>
      </c>
      <c r="EV47" s="3">
        <v>247.31489999999999</v>
      </c>
      <c r="EW47" s="3">
        <v>4053.6329999999998</v>
      </c>
      <c r="EX47" s="4">
        <v>16.079920000000001</v>
      </c>
      <c r="EY47" s="3">
        <v>278.19589999999999</v>
      </c>
      <c r="EZ47" s="3">
        <v>4631.442</v>
      </c>
      <c r="FA47" s="4">
        <v>16.32122</v>
      </c>
      <c r="FB47" s="3">
        <v>321.57670000000002</v>
      </c>
      <c r="FC47" s="3">
        <v>5064.0550000000003</v>
      </c>
      <c r="FD47" s="4">
        <v>15.444330000000001</v>
      </c>
      <c r="FE47" s="3">
        <v>382.60899999999998</v>
      </c>
      <c r="FF47" s="3">
        <v>6345.2169999999996</v>
      </c>
      <c r="FG47" s="4">
        <v>16.26173</v>
      </c>
      <c r="FH47" s="3">
        <v>504.04309999999998</v>
      </c>
      <c r="FI47" s="3">
        <v>7896.3959999999997</v>
      </c>
      <c r="FJ47" s="4">
        <v>15.354799999999999</v>
      </c>
      <c r="FK47" s="60">
        <v>1439</v>
      </c>
      <c r="FL47" s="60">
        <v>14028.82625416631</v>
      </c>
      <c r="FM47" s="62">
        <v>9.7490106005325288</v>
      </c>
      <c r="FN47" s="60">
        <v>1627</v>
      </c>
      <c r="FO47" s="60">
        <v>15120.30887981265</v>
      </c>
      <c r="FP47" s="62">
        <v>9.2933674737631531</v>
      </c>
      <c r="FQ47" s="60">
        <v>1880</v>
      </c>
      <c r="FR47" s="60">
        <v>16789.869307642613</v>
      </c>
      <c r="FS47" s="62">
        <v>8.9307815466184106</v>
      </c>
      <c r="FT47" s="60">
        <v>2152</v>
      </c>
      <c r="FU47" s="60">
        <v>18863.912096773336</v>
      </c>
      <c r="FV47" s="62">
        <v>8.7657584092812897</v>
      </c>
      <c r="FW47" s="60">
        <v>2476</v>
      </c>
      <c r="FX47" s="60">
        <v>21512.287481752923</v>
      </c>
      <c r="FY47" s="62">
        <v>8.6883228924688698</v>
      </c>
      <c r="FZ47" s="60">
        <v>2843</v>
      </c>
      <c r="GA47" s="60">
        <v>24692.644806555534</v>
      </c>
      <c r="GB47" s="62">
        <v>8.6854185038886857</v>
      </c>
      <c r="GC47" s="60">
        <v>3403</v>
      </c>
      <c r="GD47" s="60">
        <v>27912.371260282896</v>
      </c>
      <c r="GE47" s="62">
        <v>8.2022836498039666</v>
      </c>
      <c r="GF47" s="60">
        <v>3987</v>
      </c>
      <c r="GG47" s="60">
        <v>31186.661755690689</v>
      </c>
      <c r="GH47" s="62">
        <v>7.8220872223954574</v>
      </c>
      <c r="GI47" s="60">
        <v>4587</v>
      </c>
      <c r="GJ47" s="60">
        <v>36252.233796977896</v>
      </c>
      <c r="GK47" s="62">
        <v>7.903255678434248</v>
      </c>
      <c r="GL47" s="60">
        <v>5321</v>
      </c>
      <c r="GM47" s="60">
        <v>42377.543227300266</v>
      </c>
      <c r="GN47" s="62">
        <v>7.9642065828416211</v>
      </c>
      <c r="GO47" s="60">
        <v>5784</v>
      </c>
      <c r="GP47" s="60">
        <v>47904.841196128371</v>
      </c>
      <c r="GQ47" s="62">
        <v>8.2823031113638255</v>
      </c>
      <c r="GR47" s="60">
        <v>6547</v>
      </c>
      <c r="GS47" s="60">
        <v>53320.222799784897</v>
      </c>
      <c r="GT47" s="62">
        <v>8.1442222086123266</v>
      </c>
      <c r="GU47" s="60">
        <v>7567</v>
      </c>
      <c r="GV47" s="60">
        <v>58694.1545029892</v>
      </c>
      <c r="GW47" s="62">
        <v>7.7565950182356547</v>
      </c>
      <c r="GX47" s="60">
        <v>8551</v>
      </c>
      <c r="GY47" s="60">
        <v>64352.036705814702</v>
      </c>
      <c r="GZ47" s="62">
        <v>7.525673804913426</v>
      </c>
      <c r="HA47" s="60">
        <v>9035</v>
      </c>
      <c r="HB47" s="60">
        <v>68880.621909868918</v>
      </c>
      <c r="HC47" s="62">
        <v>7.6237545002621934</v>
      </c>
      <c r="HD47" s="60">
        <v>10372</v>
      </c>
      <c r="HE47" s="60">
        <v>72650.951258767993</v>
      </c>
      <c r="HF47" s="62">
        <v>7.0045267314662549</v>
      </c>
      <c r="HG47" s="60">
        <v>11411</v>
      </c>
      <c r="HH47" s="60">
        <v>77988.13588310784</v>
      </c>
      <c r="HI47" s="62">
        <v>6.8344698872235421</v>
      </c>
      <c r="HJ47" s="60">
        <v>12490</v>
      </c>
      <c r="HK47" s="60">
        <v>82393.537178180093</v>
      </c>
      <c r="HL47" s="62">
        <v>6.5967603825604559</v>
      </c>
      <c r="HM47" s="60">
        <v>13739</v>
      </c>
      <c r="HN47" s="60">
        <v>87376.263650405206</v>
      </c>
      <c r="HO47" s="62">
        <v>6.3597251365023073</v>
      </c>
      <c r="HP47" s="60">
        <v>14383</v>
      </c>
      <c r="HQ47" s="60">
        <v>95929.116612211292</v>
      </c>
      <c r="HR47" s="62">
        <v>6.6696180638400397</v>
      </c>
      <c r="HS47" s="60">
        <v>14851</v>
      </c>
      <c r="HT47" s="60">
        <v>101241.31869523611</v>
      </c>
      <c r="HU47" s="62">
        <v>6.8171381519921965</v>
      </c>
      <c r="HV47" s="60">
        <v>13888</v>
      </c>
      <c r="HW47" s="60">
        <v>103070.00431879186</v>
      </c>
      <c r="HX47" s="62">
        <v>7.4215152879314417</v>
      </c>
      <c r="HY47" s="60">
        <v>13579</v>
      </c>
      <c r="HZ47" s="60">
        <v>104145.59908250606</v>
      </c>
      <c r="IA47" s="62">
        <v>7.6696074145744211</v>
      </c>
      <c r="IB47" s="60">
        <v>13594</v>
      </c>
      <c r="IC47" s="60">
        <v>105195.35391788663</v>
      </c>
      <c r="ID47" s="62">
        <v>7.7383664791736528</v>
      </c>
      <c r="IE47" s="60">
        <v>13143</v>
      </c>
      <c r="IF47" s="60">
        <v>106204.26846158244</v>
      </c>
      <c r="IG47" s="62">
        <v>8.0806717234712355</v>
      </c>
      <c r="IH47" s="60">
        <v>13940</v>
      </c>
      <c r="II47" s="60">
        <v>108419.41592569485</v>
      </c>
      <c r="IJ47" s="62">
        <v>7.77757646525788</v>
      </c>
      <c r="IK47" s="60">
        <v>13891</v>
      </c>
      <c r="IL47" s="60">
        <v>113180.25910948365</v>
      </c>
      <c r="IM47" s="62">
        <v>8.1477401993725191</v>
      </c>
      <c r="IN47" s="60">
        <v>13955</v>
      </c>
      <c r="IO47" s="60">
        <v>118050.65933119817</v>
      </c>
      <c r="IP47" s="62">
        <v>8.4593808191471282</v>
      </c>
      <c r="IQ47" s="60">
        <v>13648</v>
      </c>
      <c r="IR47" s="60">
        <v>124434.36516815372</v>
      </c>
      <c r="IS47" s="62">
        <v>9.1174065920393996</v>
      </c>
      <c r="IT47" s="60">
        <v>14613</v>
      </c>
      <c r="IU47" s="60">
        <v>136571.98345430836</v>
      </c>
      <c r="IV47" s="62">
        <v>9.3459237291663833</v>
      </c>
      <c r="IW47" s="60">
        <v>15597</v>
      </c>
      <c r="IX47" s="60">
        <v>149779.8730561237</v>
      </c>
      <c r="IY47" s="62">
        <v>9.6031206678286658</v>
      </c>
      <c r="IZ47" s="60">
        <v>15433</v>
      </c>
      <c r="JA47" s="60">
        <v>156940.97251599864</v>
      </c>
      <c r="JB47" s="62">
        <v>10.169181138858203</v>
      </c>
      <c r="JC47" s="60">
        <v>15998</v>
      </c>
      <c r="JD47" s="60">
        <v>164323.80414553141</v>
      </c>
      <c r="JE47" s="62">
        <v>10.271521699308126</v>
      </c>
      <c r="JF47" s="60">
        <v>17136</v>
      </c>
      <c r="JG47" s="60">
        <v>179396.84168161068</v>
      </c>
      <c r="JH47" s="62">
        <v>10.469003366107065</v>
      </c>
      <c r="JI47" s="60">
        <v>19593</v>
      </c>
      <c r="JJ47" s="60">
        <v>201760.67264016287</v>
      </c>
      <c r="JK47" s="62">
        <v>10.297589579960336</v>
      </c>
      <c r="JL47" s="60">
        <v>21762</v>
      </c>
      <c r="JM47" s="60">
        <v>228082.86232287635</v>
      </c>
      <c r="JN47" s="62">
        <v>10.48078588010644</v>
      </c>
      <c r="JO47" s="60">
        <v>23280</v>
      </c>
      <c r="JP47" s="60">
        <v>254548.01934364537</v>
      </c>
      <c r="JQ47" s="62">
        <v>10.934193270775145</v>
      </c>
      <c r="JR47" s="60">
        <v>24533</v>
      </c>
      <c r="JS47" s="60">
        <v>274236.52073791006</v>
      </c>
      <c r="JT47" s="62">
        <v>11.178270930498106</v>
      </c>
      <c r="JU47" s="60">
        <v>23887</v>
      </c>
      <c r="JV47" s="60">
        <v>271120.82010184025</v>
      </c>
      <c r="JW47" s="62">
        <v>11.350141085186095</v>
      </c>
      <c r="JX47" s="60">
        <v>22575</v>
      </c>
      <c r="JY47" s="60">
        <v>262530.51978488895</v>
      </c>
      <c r="JZ47" s="62">
        <v>11.629258905199954</v>
      </c>
      <c r="KA47" s="60">
        <v>19625</v>
      </c>
      <c r="KB47" s="60">
        <v>274486.61472569063</v>
      </c>
      <c r="KC47" s="62">
        <v>13.986579094302707</v>
      </c>
      <c r="KD47" s="60">
        <v>21960</v>
      </c>
      <c r="KE47" s="60">
        <v>286104.38689063105</v>
      </c>
      <c r="KF47" s="62">
        <v>13.028432918516897</v>
      </c>
      <c r="KG47" s="60">
        <v>23432</v>
      </c>
      <c r="KH47" s="60">
        <v>290233.17147692438</v>
      </c>
      <c r="KI47" s="62">
        <v>12.386188608608927</v>
      </c>
      <c r="KJ47" s="60">
        <v>24357</v>
      </c>
      <c r="KK47" s="60">
        <v>291154.86038565042</v>
      </c>
      <c r="KL47" s="62">
        <v>11.95364208998031</v>
      </c>
      <c r="KM47" s="60">
        <v>23809</v>
      </c>
      <c r="KN47" s="60">
        <v>290838.32401611708</v>
      </c>
      <c r="KO47" s="62">
        <v>12.2154783492006</v>
      </c>
    </row>
    <row r="48" spans="1:301" ht="15" customHeight="1">
      <c r="A48" s="166">
        <v>34</v>
      </c>
      <c r="B48" s="171">
        <v>146.3852</v>
      </c>
      <c r="C48" s="3">
        <v>4199.5780000000004</v>
      </c>
      <c r="D48" s="4">
        <v>27.97926</v>
      </c>
      <c r="E48" s="3">
        <v>156.20089999999999</v>
      </c>
      <c r="F48" s="3">
        <v>4752.8190000000004</v>
      </c>
      <c r="G48" s="4">
        <v>29.59526</v>
      </c>
      <c r="H48" s="3">
        <v>160.25200000000001</v>
      </c>
      <c r="I48" s="3">
        <v>4790.9949999999999</v>
      </c>
      <c r="J48" s="4">
        <v>29.127410000000001</v>
      </c>
      <c r="K48" s="3">
        <v>173.16980000000001</v>
      </c>
      <c r="L48" s="3">
        <v>5348.3019999999997</v>
      </c>
      <c r="M48" s="4">
        <v>30.116620000000001</v>
      </c>
      <c r="N48" s="3">
        <v>193.47450000000001</v>
      </c>
      <c r="O48" s="3">
        <v>6720.6930000000002</v>
      </c>
      <c r="P48" s="4">
        <v>33.704720000000002</v>
      </c>
      <c r="Q48" s="3">
        <v>238.7165</v>
      </c>
      <c r="R48" s="3">
        <v>8180.78</v>
      </c>
      <c r="S48" s="4">
        <v>33.333329999999997</v>
      </c>
      <c r="T48" s="3">
        <v>267.97019999999998</v>
      </c>
      <c r="U48" s="3">
        <v>9340.1589999999997</v>
      </c>
      <c r="V48" s="4">
        <v>33.929920000000003</v>
      </c>
      <c r="W48" s="3">
        <v>277.6635</v>
      </c>
      <c r="X48" s="3">
        <v>9910.1679999999997</v>
      </c>
      <c r="Y48" s="4">
        <v>34.746099999999998</v>
      </c>
      <c r="Z48" s="3">
        <v>304.52499999999998</v>
      </c>
      <c r="AA48" s="3">
        <v>10997.48</v>
      </c>
      <c r="AB48" s="4">
        <v>35.136009999999999</v>
      </c>
      <c r="AC48" s="3">
        <v>329.70710000000003</v>
      </c>
      <c r="AD48" s="3">
        <v>13456.69</v>
      </c>
      <c r="AE48" s="4">
        <v>39.658439999999999</v>
      </c>
      <c r="AF48" s="3">
        <v>335.95080000000002</v>
      </c>
      <c r="AG48" s="3">
        <v>13995.45</v>
      </c>
      <c r="AH48" s="4">
        <v>40.444029999999998</v>
      </c>
      <c r="AI48" s="3">
        <v>326.82549999999998</v>
      </c>
      <c r="AJ48" s="3">
        <v>14208.42</v>
      </c>
      <c r="AK48" s="4">
        <v>42.143140000000002</v>
      </c>
      <c r="AL48" s="3">
        <v>319.14929999999998</v>
      </c>
      <c r="AM48" s="3">
        <v>13998.9</v>
      </c>
      <c r="AN48" s="4">
        <v>42.494280000000003</v>
      </c>
      <c r="AO48" s="3">
        <v>349.58139999999997</v>
      </c>
      <c r="AP48" s="3">
        <v>14619.58</v>
      </c>
      <c r="AQ48" s="4">
        <v>40.605530000000002</v>
      </c>
      <c r="AR48" s="3">
        <v>371.88010000000003</v>
      </c>
      <c r="AS48" s="3">
        <v>15309.23</v>
      </c>
      <c r="AT48" s="4">
        <v>39.934310000000004</v>
      </c>
      <c r="AU48" s="3">
        <v>395.47519999999997</v>
      </c>
      <c r="AV48" s="3">
        <v>16233.18</v>
      </c>
      <c r="AW48" s="4">
        <v>39.858379999999997</v>
      </c>
      <c r="AX48" s="3">
        <v>414.46499999999997</v>
      </c>
      <c r="AY48" s="3">
        <v>16785.47</v>
      </c>
      <c r="AZ48" s="4">
        <v>39.273870000000002</v>
      </c>
      <c r="BA48" s="3">
        <v>388.21289999999999</v>
      </c>
      <c r="BB48" s="3">
        <v>16691.87</v>
      </c>
      <c r="BC48" s="4">
        <v>41.703299999999999</v>
      </c>
      <c r="BD48" s="3">
        <v>419.46370000000002</v>
      </c>
      <c r="BE48" s="3">
        <v>17116.47</v>
      </c>
      <c r="BF48" s="4">
        <v>39.61542</v>
      </c>
      <c r="BG48" s="3">
        <v>1897.047</v>
      </c>
      <c r="BH48" s="3">
        <v>37037.9</v>
      </c>
      <c r="BI48" s="4">
        <v>19.0382</v>
      </c>
      <c r="BJ48" s="3">
        <v>2219.4140000000002</v>
      </c>
      <c r="BK48" s="3">
        <v>46831.64</v>
      </c>
      <c r="BL48" s="4">
        <v>20.56878</v>
      </c>
      <c r="BM48" s="3">
        <v>2346.6849999999999</v>
      </c>
      <c r="BN48" s="3">
        <v>54413.37</v>
      </c>
      <c r="BO48" s="4">
        <v>22.579370000000001</v>
      </c>
      <c r="BP48" s="3">
        <v>2583</v>
      </c>
      <c r="BQ48" s="3">
        <v>68081.34</v>
      </c>
      <c r="BR48" s="4">
        <v>25.64246</v>
      </c>
      <c r="BS48" s="3">
        <v>2463.2559999999999</v>
      </c>
      <c r="BT48" s="3">
        <v>70409.16</v>
      </c>
      <c r="BU48" s="4">
        <v>27.808029999999999</v>
      </c>
      <c r="BV48" s="3">
        <v>2376.9899999999998</v>
      </c>
      <c r="BW48" s="3">
        <v>65657.62</v>
      </c>
      <c r="BX48" s="4">
        <v>26.91639</v>
      </c>
      <c r="BY48" s="3">
        <v>2353.9369999999999</v>
      </c>
      <c r="BZ48" s="3">
        <v>63387.03</v>
      </c>
      <c r="CA48" s="4">
        <v>26.257950000000001</v>
      </c>
      <c r="CB48" s="3">
        <v>2391.0529999999999</v>
      </c>
      <c r="CC48" s="3">
        <v>61332.15</v>
      </c>
      <c r="CD48" s="4">
        <v>25.013549999999999</v>
      </c>
      <c r="CE48" s="3">
        <v>2255.1529999999998</v>
      </c>
      <c r="CF48" s="3">
        <v>54940.06</v>
      </c>
      <c r="CG48" s="4">
        <v>23.743569999999998</v>
      </c>
      <c r="CH48" s="3">
        <v>2348.893</v>
      </c>
      <c r="CI48" s="3">
        <v>58345.16</v>
      </c>
      <c r="CJ48" s="4">
        <v>24.21227</v>
      </c>
      <c r="CK48" s="3">
        <v>3034.002</v>
      </c>
      <c r="CL48" s="3">
        <v>74707.3</v>
      </c>
      <c r="CM48" s="4">
        <v>24.033709999999999</v>
      </c>
      <c r="CN48" s="3">
        <v>4302.634</v>
      </c>
      <c r="CO48" s="3">
        <v>86683.23</v>
      </c>
      <c r="CP48" s="4">
        <v>19.66873</v>
      </c>
      <c r="CQ48" s="3">
        <v>4560.95</v>
      </c>
      <c r="CR48" s="3">
        <v>97768.52</v>
      </c>
      <c r="CS48" s="4">
        <v>20.920400000000001</v>
      </c>
      <c r="CT48" s="3">
        <v>5239.8860000000004</v>
      </c>
      <c r="CU48" s="3">
        <v>78521.13</v>
      </c>
      <c r="CV48" s="4">
        <v>14.674480000000001</v>
      </c>
      <c r="CW48" s="3">
        <v>4546.6629999999996</v>
      </c>
      <c r="CX48" s="3">
        <v>99552.87</v>
      </c>
      <c r="CY48" s="4">
        <v>21.44248</v>
      </c>
      <c r="CZ48" s="3">
        <v>4579.8270000000002</v>
      </c>
      <c r="DA48" s="3">
        <v>113053.1</v>
      </c>
      <c r="DB48" s="4">
        <v>24.15522</v>
      </c>
      <c r="DC48" s="3">
        <v>7189.3130000000001</v>
      </c>
      <c r="DD48" s="3">
        <v>133813.79999999999</v>
      </c>
      <c r="DE48" s="4">
        <v>18.1999</v>
      </c>
      <c r="DF48" s="3">
        <v>7598.9539999999997</v>
      </c>
      <c r="DG48" s="3">
        <v>141123.6</v>
      </c>
      <c r="DH48" s="4">
        <v>18.161259999999999</v>
      </c>
      <c r="DI48" s="3">
        <v>9082.4330000000009</v>
      </c>
      <c r="DJ48" s="3">
        <v>183413.2</v>
      </c>
      <c r="DK48" s="4">
        <v>19.772210000000001</v>
      </c>
      <c r="DL48" s="3">
        <v>10342.620000000001</v>
      </c>
      <c r="DM48" s="3">
        <v>250490.9</v>
      </c>
      <c r="DN48" s="4">
        <v>23.765239999999999</v>
      </c>
      <c r="DO48" s="3">
        <v>16987.240000000002</v>
      </c>
      <c r="DP48" s="3">
        <v>380626.1</v>
      </c>
      <c r="DQ48" s="4">
        <v>21.992000000000001</v>
      </c>
      <c r="DR48" s="3">
        <v>27397.7</v>
      </c>
      <c r="DS48" s="3">
        <v>611537.6</v>
      </c>
      <c r="DT48" s="4">
        <v>21.902480000000001</v>
      </c>
      <c r="DU48" s="3">
        <v>53.992629999999998</v>
      </c>
      <c r="DV48" s="3">
        <v>1072.329</v>
      </c>
      <c r="DW48" s="4">
        <v>19.465160000000001</v>
      </c>
      <c r="DX48" s="3">
        <v>62.289209999999997</v>
      </c>
      <c r="DY48" s="3">
        <v>1273.615</v>
      </c>
      <c r="DZ48" s="4">
        <v>20.036639999999998</v>
      </c>
      <c r="EA48" s="3">
        <v>81.198740000000001</v>
      </c>
      <c r="EB48" s="3">
        <v>1658.289</v>
      </c>
      <c r="EC48" s="4">
        <v>19.982140000000001</v>
      </c>
      <c r="ED48" s="3">
        <v>103.69119999999999</v>
      </c>
      <c r="EE48" s="3">
        <v>2022.972</v>
      </c>
      <c r="EF48" s="4">
        <v>19.127600000000001</v>
      </c>
      <c r="EG48" s="3">
        <v>104.0804</v>
      </c>
      <c r="EH48" s="3">
        <v>2159.4720000000002</v>
      </c>
      <c r="EI48" s="4">
        <v>20.342449999999999</v>
      </c>
      <c r="EJ48" s="3">
        <v>126.89409999999999</v>
      </c>
      <c r="EK48" s="3">
        <v>2298.1190000000001</v>
      </c>
      <c r="EL48" s="4">
        <v>17.76951</v>
      </c>
      <c r="EM48" s="3">
        <v>144.69710000000001</v>
      </c>
      <c r="EN48" s="3">
        <v>2551.9250000000002</v>
      </c>
      <c r="EO48" s="4">
        <v>17.299890000000001</v>
      </c>
      <c r="EP48" s="3">
        <v>174.84039999999999</v>
      </c>
      <c r="EQ48" s="3">
        <v>2930.884</v>
      </c>
      <c r="ER48" s="4">
        <v>16.44275</v>
      </c>
      <c r="ES48" s="3">
        <v>201.89879999999999</v>
      </c>
      <c r="ET48" s="3">
        <v>3385.6529999999998</v>
      </c>
      <c r="EU48" s="4">
        <v>16.43506</v>
      </c>
      <c r="EV48" s="3">
        <v>254.47499999999999</v>
      </c>
      <c r="EW48" s="3">
        <v>4111.25</v>
      </c>
      <c r="EX48" s="4">
        <v>15.849320000000001</v>
      </c>
      <c r="EY48" s="3">
        <v>286.26010000000002</v>
      </c>
      <c r="EZ48" s="3">
        <v>4697.3389999999999</v>
      </c>
      <c r="FA48" s="4">
        <v>16.086829999999999</v>
      </c>
      <c r="FB48" s="3">
        <v>331.08449999999999</v>
      </c>
      <c r="FC48" s="3">
        <v>5135.8379999999997</v>
      </c>
      <c r="FD48" s="4">
        <v>15.21316</v>
      </c>
      <c r="FE48" s="3">
        <v>393.5951</v>
      </c>
      <c r="FF48" s="3">
        <v>6435.4759999999997</v>
      </c>
      <c r="FG48" s="4">
        <v>16.032409999999999</v>
      </c>
      <c r="FH48" s="3">
        <v>519.99109999999996</v>
      </c>
      <c r="FI48" s="3">
        <v>8008.2809999999999</v>
      </c>
      <c r="FJ48" s="4">
        <v>15.09446</v>
      </c>
      <c r="FK48" s="60">
        <v>1567</v>
      </c>
      <c r="FL48" s="60">
        <v>14218.886115074461</v>
      </c>
      <c r="FM48" s="62">
        <v>9.0739541257654501</v>
      </c>
      <c r="FN48" s="60">
        <v>1746</v>
      </c>
      <c r="FO48" s="60">
        <v>15323.84362135793</v>
      </c>
      <c r="FP48" s="62">
        <v>8.7765427384638777</v>
      </c>
      <c r="FQ48" s="60">
        <v>2027</v>
      </c>
      <c r="FR48" s="60">
        <v>17014.65449270725</v>
      </c>
      <c r="FS48" s="62">
        <v>8.3940081365107293</v>
      </c>
      <c r="FT48" s="60">
        <v>2315</v>
      </c>
      <c r="FU48" s="60">
        <v>19115.879493787867</v>
      </c>
      <c r="FV48" s="62">
        <v>8.2573993493684092</v>
      </c>
      <c r="FW48" s="60">
        <v>2637</v>
      </c>
      <c r="FX48" s="60">
        <v>21799.490432236114</v>
      </c>
      <c r="FY48" s="62">
        <v>8.2667768040334142</v>
      </c>
      <c r="FZ48" s="60">
        <v>3059</v>
      </c>
      <c r="GA48" s="60">
        <v>25021.672311872881</v>
      </c>
      <c r="GB48" s="62">
        <v>8.1796901967547821</v>
      </c>
      <c r="GC48" s="60">
        <v>3637</v>
      </c>
      <c r="GD48" s="60">
        <v>28281.935029165154</v>
      </c>
      <c r="GE48" s="62">
        <v>7.7761713030423847</v>
      </c>
      <c r="GF48" s="60">
        <v>4308</v>
      </c>
      <c r="GG48" s="60">
        <v>31596.307689949157</v>
      </c>
      <c r="GH48" s="62">
        <v>7.3343332613623859</v>
      </c>
      <c r="GI48" s="60">
        <v>4913</v>
      </c>
      <c r="GJ48" s="60">
        <v>36729.512268536724</v>
      </c>
      <c r="GK48" s="62">
        <v>7.4759845854949569</v>
      </c>
      <c r="GL48" s="60">
        <v>5454</v>
      </c>
      <c r="GM48" s="60">
        <v>42938.078607542782</v>
      </c>
      <c r="GN48" s="62">
        <v>7.8727683548849985</v>
      </c>
      <c r="GO48" s="60">
        <v>6033</v>
      </c>
      <c r="GP48" s="60">
        <v>48541.186553822219</v>
      </c>
      <c r="GQ48" s="62">
        <v>8.0459450611341321</v>
      </c>
      <c r="GR48" s="60">
        <v>6796</v>
      </c>
      <c r="GS48" s="60">
        <v>54027.090473397649</v>
      </c>
      <c r="GT48" s="62">
        <v>7.9498367382868818</v>
      </c>
      <c r="GU48" s="60">
        <v>7912</v>
      </c>
      <c r="GV48" s="60">
        <v>59466.229706421342</v>
      </c>
      <c r="GW48" s="62">
        <v>7.5159542096083598</v>
      </c>
      <c r="GX48" s="60">
        <v>8958</v>
      </c>
      <c r="GY48" s="60">
        <v>65194.475860709048</v>
      </c>
      <c r="GZ48" s="62">
        <v>7.277793688402439</v>
      </c>
      <c r="HA48" s="60">
        <v>9524</v>
      </c>
      <c r="HB48" s="60">
        <v>69785.001172969525</v>
      </c>
      <c r="HC48" s="62">
        <v>7.3272785775902483</v>
      </c>
      <c r="HD48" s="60">
        <v>10963</v>
      </c>
      <c r="HE48" s="60">
        <v>73590.151256745128</v>
      </c>
      <c r="HF48" s="62">
        <v>6.7125924707420532</v>
      </c>
      <c r="HG48" s="60">
        <v>12066</v>
      </c>
      <c r="HH48" s="60">
        <v>78991.982776039673</v>
      </c>
      <c r="HI48" s="62">
        <v>6.5466586089872099</v>
      </c>
      <c r="HJ48" s="60">
        <v>13249</v>
      </c>
      <c r="HK48" s="60">
        <v>83446.984830267786</v>
      </c>
      <c r="HL48" s="62">
        <v>6.2983609955670454</v>
      </c>
      <c r="HM48" s="60">
        <v>14392</v>
      </c>
      <c r="HN48" s="60">
        <v>88487.152859681795</v>
      </c>
      <c r="HO48" s="62">
        <v>6.1483569246582679</v>
      </c>
      <c r="HP48" s="60">
        <v>15204</v>
      </c>
      <c r="HQ48" s="60">
        <v>97158.529080597422</v>
      </c>
      <c r="HR48" s="62">
        <v>6.3903268271900435</v>
      </c>
      <c r="HS48" s="60">
        <v>15721</v>
      </c>
      <c r="HT48" s="60">
        <v>102540.69679468984</v>
      </c>
      <c r="HU48" s="62">
        <v>6.522530169498749</v>
      </c>
      <c r="HV48" s="60">
        <v>15118</v>
      </c>
      <c r="HW48" s="60">
        <v>104413.49206021456</v>
      </c>
      <c r="HX48" s="62">
        <v>6.9065678039565128</v>
      </c>
      <c r="HY48" s="60">
        <v>14332</v>
      </c>
      <c r="HZ48" s="60">
        <v>105508.7743089656</v>
      </c>
      <c r="IA48" s="62">
        <v>7.3617620924480605</v>
      </c>
      <c r="IB48" s="60">
        <v>14348</v>
      </c>
      <c r="IC48" s="60">
        <v>106578.41640348428</v>
      </c>
      <c r="ID48" s="62">
        <v>7.4281026208171372</v>
      </c>
      <c r="IE48" s="60">
        <v>14313</v>
      </c>
      <c r="IF48" s="60">
        <v>107603.58272648689</v>
      </c>
      <c r="IG48" s="62">
        <v>7.5178916178639614</v>
      </c>
      <c r="IH48" s="60">
        <v>14923</v>
      </c>
      <c r="II48" s="60">
        <v>109841.15580371686</v>
      </c>
      <c r="IJ48" s="62">
        <v>7.3605277627633088</v>
      </c>
      <c r="IK48" s="60">
        <v>14480</v>
      </c>
      <c r="IL48" s="60">
        <v>114681.94874577934</v>
      </c>
      <c r="IM48" s="62">
        <v>7.9200240846532699</v>
      </c>
      <c r="IN48" s="60">
        <v>14587</v>
      </c>
      <c r="IO48" s="60">
        <v>119621.82655240063</v>
      </c>
      <c r="IP48" s="62">
        <v>8.2005776754919193</v>
      </c>
      <c r="IQ48" s="60">
        <v>13959</v>
      </c>
      <c r="IR48" s="60">
        <v>126112.0927230651</v>
      </c>
      <c r="IS48" s="62">
        <v>9.0344646982638519</v>
      </c>
      <c r="IT48" s="60">
        <v>15462</v>
      </c>
      <c r="IU48" s="60">
        <v>138414.37977648331</v>
      </c>
      <c r="IV48" s="62">
        <v>8.9519065952970713</v>
      </c>
      <c r="IW48" s="60">
        <v>15932</v>
      </c>
      <c r="IX48" s="60">
        <v>151809.01068217764</v>
      </c>
      <c r="IY48" s="62">
        <v>9.5285595457053507</v>
      </c>
      <c r="IZ48" s="60">
        <v>16824</v>
      </c>
      <c r="JA48" s="60">
        <v>159076.28330703234</v>
      </c>
      <c r="JB48" s="62">
        <v>9.4553187890532779</v>
      </c>
      <c r="JC48" s="60">
        <v>19098</v>
      </c>
      <c r="JD48" s="60">
        <v>166546.01991094212</v>
      </c>
      <c r="JE48" s="62">
        <v>8.7206000581706</v>
      </c>
      <c r="JF48" s="60">
        <v>19937</v>
      </c>
      <c r="JG48" s="60">
        <v>181834.7295997804</v>
      </c>
      <c r="JH48" s="62">
        <v>9.1204659477243517</v>
      </c>
      <c r="JI48" s="60">
        <v>22064</v>
      </c>
      <c r="JJ48" s="60">
        <v>204497.06757280059</v>
      </c>
      <c r="JK48" s="62">
        <v>9.2683587551124269</v>
      </c>
      <c r="JL48" s="60">
        <v>25168</v>
      </c>
      <c r="JM48" s="60">
        <v>231185.33174483967</v>
      </c>
      <c r="JN48" s="62">
        <v>9.1856854634790075</v>
      </c>
      <c r="JO48" s="60">
        <v>27233</v>
      </c>
      <c r="JP48" s="60">
        <v>258020.60761455685</v>
      </c>
      <c r="JQ48" s="62">
        <v>9.4745568837277148</v>
      </c>
      <c r="JR48" s="60">
        <v>26503</v>
      </c>
      <c r="JS48" s="60">
        <v>278001.51157913241</v>
      </c>
      <c r="JT48" s="62">
        <v>10.489435595182901</v>
      </c>
      <c r="JU48" s="60">
        <v>28340</v>
      </c>
      <c r="JV48" s="60">
        <v>274833.79296874307</v>
      </c>
      <c r="JW48" s="62">
        <v>9.6977344025667982</v>
      </c>
      <c r="JX48" s="60">
        <v>25312</v>
      </c>
      <c r="JY48" s="60">
        <v>266149.14093212673</v>
      </c>
      <c r="JZ48" s="62">
        <v>10.514741661351403</v>
      </c>
      <c r="KA48" s="60">
        <v>21691</v>
      </c>
      <c r="KB48" s="60">
        <v>278332.96346777381</v>
      </c>
      <c r="KC48" s="62">
        <v>12.831725760351013</v>
      </c>
      <c r="KD48" s="60">
        <v>24950</v>
      </c>
      <c r="KE48" s="60">
        <v>290082.66349368583</v>
      </c>
      <c r="KF48" s="62">
        <v>11.626559659065565</v>
      </c>
      <c r="KG48" s="60">
        <v>27159</v>
      </c>
      <c r="KH48" s="60">
        <v>294244.65882163972</v>
      </c>
      <c r="KI48" s="62">
        <v>10.834149225731423</v>
      </c>
      <c r="KJ48" s="60">
        <v>27635</v>
      </c>
      <c r="KK48" s="60">
        <v>295172.74793683924</v>
      </c>
      <c r="KL48" s="62">
        <v>10.681119881919278</v>
      </c>
      <c r="KM48" s="60">
        <v>27017</v>
      </c>
      <c r="KN48" s="60">
        <v>294860.36017088726</v>
      </c>
      <c r="KO48" s="62">
        <v>10.913882376684578</v>
      </c>
    </row>
    <row r="49" spans="1:301" ht="15" customHeight="1">
      <c r="A49" s="166">
        <v>35</v>
      </c>
      <c r="B49" s="171">
        <v>153.24</v>
      </c>
      <c r="C49" s="3">
        <v>4261.8819999999996</v>
      </c>
      <c r="D49" s="4">
        <v>27.123850000000001</v>
      </c>
      <c r="E49" s="3">
        <v>161.33189999999999</v>
      </c>
      <c r="F49" s="3">
        <v>4823.4970000000003</v>
      </c>
      <c r="G49" s="4">
        <v>29.079699999999999</v>
      </c>
      <c r="H49" s="3">
        <v>166.49</v>
      </c>
      <c r="I49" s="3">
        <v>4862.1890000000003</v>
      </c>
      <c r="J49" s="4">
        <v>28.452300000000001</v>
      </c>
      <c r="K49" s="3">
        <v>182.1028</v>
      </c>
      <c r="L49" s="3">
        <v>5427.8509999999997</v>
      </c>
      <c r="M49" s="4">
        <v>29.064859999999999</v>
      </c>
      <c r="N49" s="3">
        <v>198.54939999999999</v>
      </c>
      <c r="O49" s="3">
        <v>6821.0739999999996</v>
      </c>
      <c r="P49" s="4">
        <v>33.333329999999997</v>
      </c>
      <c r="Q49" s="3">
        <v>249.10480000000001</v>
      </c>
      <c r="R49" s="3">
        <v>8302.8870000000006</v>
      </c>
      <c r="S49" s="4">
        <v>32.419620000000002</v>
      </c>
      <c r="T49" s="3">
        <v>276.83690000000001</v>
      </c>
      <c r="U49" s="3">
        <v>9479.6640000000007</v>
      </c>
      <c r="V49" s="4">
        <v>33.333329999999997</v>
      </c>
      <c r="W49" s="3">
        <v>285.45890000000003</v>
      </c>
      <c r="X49" s="3">
        <v>10058.299999999999</v>
      </c>
      <c r="Y49" s="4">
        <v>34.302019999999999</v>
      </c>
      <c r="Z49" s="3">
        <v>312.6343</v>
      </c>
      <c r="AA49" s="3">
        <v>11161.93</v>
      </c>
      <c r="AB49" s="4">
        <v>34.735979999999998</v>
      </c>
      <c r="AC49" s="3">
        <v>338.67329999999998</v>
      </c>
      <c r="AD49" s="3">
        <v>13658.57</v>
      </c>
      <c r="AE49" s="4">
        <v>39.187289999999997</v>
      </c>
      <c r="AF49" s="3">
        <v>345.99680000000001</v>
      </c>
      <c r="AG49" s="3">
        <v>14205.52</v>
      </c>
      <c r="AH49" s="4">
        <v>39.858730000000001</v>
      </c>
      <c r="AI49" s="3">
        <v>337.86610000000002</v>
      </c>
      <c r="AJ49" s="3">
        <v>14421.89</v>
      </c>
      <c r="AK49" s="4">
        <v>41.378039999999999</v>
      </c>
      <c r="AL49" s="3">
        <v>330.7749</v>
      </c>
      <c r="AM49" s="3">
        <v>14209.27</v>
      </c>
      <c r="AN49" s="4">
        <v>41.616419999999998</v>
      </c>
      <c r="AO49" s="3">
        <v>362.80869999999999</v>
      </c>
      <c r="AP49" s="3">
        <v>14839.02</v>
      </c>
      <c r="AQ49" s="4">
        <v>39.711950000000002</v>
      </c>
      <c r="AR49" s="3">
        <v>385.0718</v>
      </c>
      <c r="AS49" s="3">
        <v>15538.93</v>
      </c>
      <c r="AT49" s="4">
        <v>39.144460000000002</v>
      </c>
      <c r="AU49" s="3">
        <v>410.86939999999998</v>
      </c>
      <c r="AV49" s="3">
        <v>16476.72</v>
      </c>
      <c r="AW49" s="4">
        <v>38.940130000000003</v>
      </c>
      <c r="AX49" s="3">
        <v>431.38369999999998</v>
      </c>
      <c r="AY49" s="3">
        <v>17037.2</v>
      </c>
      <c r="AZ49" s="4">
        <v>38.299010000000003</v>
      </c>
      <c r="BA49" s="3">
        <v>403.80430000000001</v>
      </c>
      <c r="BB49" s="3">
        <v>16942.580000000002</v>
      </c>
      <c r="BC49" s="4">
        <v>40.69482</v>
      </c>
      <c r="BD49" s="3">
        <v>439.17559999999997</v>
      </c>
      <c r="BE49" s="3">
        <v>17373.2</v>
      </c>
      <c r="BF49" s="4">
        <v>38.404400000000003</v>
      </c>
      <c r="BG49" s="3">
        <v>1990.086</v>
      </c>
      <c r="BH49" s="3">
        <v>37577.800000000003</v>
      </c>
      <c r="BI49" s="4">
        <v>18.412320000000001</v>
      </c>
      <c r="BJ49" s="3">
        <v>2263.2139999999999</v>
      </c>
      <c r="BK49" s="3">
        <v>47517.65</v>
      </c>
      <c r="BL49" s="4">
        <v>20.465800000000002</v>
      </c>
      <c r="BM49" s="3">
        <v>2390.5859999999998</v>
      </c>
      <c r="BN49" s="3">
        <v>55214.06</v>
      </c>
      <c r="BO49" s="4">
        <v>22.490480000000002</v>
      </c>
      <c r="BP49" s="3">
        <v>2624.538</v>
      </c>
      <c r="BQ49" s="3">
        <v>69088.7</v>
      </c>
      <c r="BR49" s="4">
        <v>25.60962</v>
      </c>
      <c r="BS49" s="3">
        <v>2510.672</v>
      </c>
      <c r="BT49" s="3">
        <v>71454.11</v>
      </c>
      <c r="BU49" s="4">
        <v>27.687360000000002</v>
      </c>
      <c r="BV49" s="3">
        <v>2431.672</v>
      </c>
      <c r="BW49" s="3">
        <v>66630.75</v>
      </c>
      <c r="BX49" s="4">
        <v>26.700679999999998</v>
      </c>
      <c r="BY49" s="3">
        <v>2411.1909999999998</v>
      </c>
      <c r="BZ49" s="3">
        <v>64325.57</v>
      </c>
      <c r="CA49" s="4">
        <v>26.01362</v>
      </c>
      <c r="CB49" s="3">
        <v>2434.9340000000002</v>
      </c>
      <c r="CC49" s="3">
        <v>62238.59</v>
      </c>
      <c r="CD49" s="4">
        <v>24.925419999999999</v>
      </c>
      <c r="CE49" s="3">
        <v>2287.681</v>
      </c>
      <c r="CF49" s="3">
        <v>55750.35</v>
      </c>
      <c r="CG49" s="4">
        <v>23.750789999999999</v>
      </c>
      <c r="CH49" s="3">
        <v>2383.8049999999998</v>
      </c>
      <c r="CI49" s="3">
        <v>59206.38</v>
      </c>
      <c r="CJ49" s="4">
        <v>24.209440000000001</v>
      </c>
      <c r="CK49" s="3">
        <v>3082.81</v>
      </c>
      <c r="CL49" s="3">
        <v>75809.59</v>
      </c>
      <c r="CM49" s="4">
        <v>24.001840000000001</v>
      </c>
      <c r="CN49" s="3">
        <v>4418.5259999999998</v>
      </c>
      <c r="CO49" s="3">
        <v>87949.73</v>
      </c>
      <c r="CP49" s="4">
        <v>19.432320000000001</v>
      </c>
      <c r="CQ49" s="3">
        <v>4681.335</v>
      </c>
      <c r="CR49" s="3">
        <v>99201.57</v>
      </c>
      <c r="CS49" s="4">
        <v>20.680810000000001</v>
      </c>
      <c r="CT49" s="3">
        <v>5328.8959999999997</v>
      </c>
      <c r="CU49" s="3">
        <v>79647.839999999997</v>
      </c>
      <c r="CV49" s="4">
        <v>14.636100000000001</v>
      </c>
      <c r="CW49" s="3">
        <v>4663.6469999999999</v>
      </c>
      <c r="CX49" s="3">
        <v>101013.6</v>
      </c>
      <c r="CY49" s="4">
        <v>21.211030000000001</v>
      </c>
      <c r="CZ49" s="3">
        <v>4749.4520000000002</v>
      </c>
      <c r="DA49" s="3">
        <v>114720.6</v>
      </c>
      <c r="DB49" s="4">
        <v>23.635770000000001</v>
      </c>
      <c r="DC49" s="3">
        <v>7347.17</v>
      </c>
      <c r="DD49" s="3">
        <v>135760.70000000001</v>
      </c>
      <c r="DE49" s="4">
        <v>18.067630000000001</v>
      </c>
      <c r="DF49" s="3">
        <v>7731.2190000000001</v>
      </c>
      <c r="DG49" s="3">
        <v>143176.79999999999</v>
      </c>
      <c r="DH49" s="4">
        <v>18.109929999999999</v>
      </c>
      <c r="DI49" s="3">
        <v>9241.9339999999993</v>
      </c>
      <c r="DJ49" s="3">
        <v>186094</v>
      </c>
      <c r="DK49" s="4">
        <v>19.714659999999999</v>
      </c>
      <c r="DL49" s="3">
        <v>10645.94</v>
      </c>
      <c r="DM49" s="3">
        <v>254183.2</v>
      </c>
      <c r="DN49" s="4">
        <v>23.428149999999999</v>
      </c>
      <c r="DO49" s="3">
        <v>17466.39</v>
      </c>
      <c r="DP49" s="3">
        <v>386216.9</v>
      </c>
      <c r="DQ49" s="4">
        <v>21.702590000000001</v>
      </c>
      <c r="DR49" s="3">
        <v>28180.33</v>
      </c>
      <c r="DS49" s="3">
        <v>620518.40000000002</v>
      </c>
      <c r="DT49" s="4">
        <v>21.606639999999999</v>
      </c>
      <c r="DU49" s="3">
        <v>55.601790000000001</v>
      </c>
      <c r="DV49" s="3">
        <v>1087.9839999999999</v>
      </c>
      <c r="DW49" s="4">
        <v>19.17746</v>
      </c>
      <c r="DX49" s="3">
        <v>64.113489999999999</v>
      </c>
      <c r="DY49" s="3">
        <v>1292.2370000000001</v>
      </c>
      <c r="DZ49" s="4">
        <v>19.75084</v>
      </c>
      <c r="EA49" s="3">
        <v>83.687550000000002</v>
      </c>
      <c r="EB49" s="3">
        <v>1682.5329999999999</v>
      </c>
      <c r="EC49" s="4">
        <v>19.671009999999999</v>
      </c>
      <c r="ED49" s="3">
        <v>106.8918</v>
      </c>
      <c r="EE49" s="3">
        <v>2052.4749999999999</v>
      </c>
      <c r="EF49" s="4">
        <v>18.825189999999999</v>
      </c>
      <c r="EG49" s="3">
        <v>107.2077</v>
      </c>
      <c r="EH49" s="3">
        <v>2191.069</v>
      </c>
      <c r="EI49" s="4">
        <v>20.03772</v>
      </c>
      <c r="EJ49" s="3">
        <v>131.03030000000001</v>
      </c>
      <c r="EK49" s="3">
        <v>2331.491</v>
      </c>
      <c r="EL49" s="4">
        <v>17.458189999999998</v>
      </c>
      <c r="EM49" s="3">
        <v>148.42830000000001</v>
      </c>
      <c r="EN49" s="3">
        <v>2588.931</v>
      </c>
      <c r="EO49" s="4">
        <v>17.109279999999998</v>
      </c>
      <c r="EP49" s="3">
        <v>179.9109</v>
      </c>
      <c r="EQ49" s="3">
        <v>2973.2460000000001</v>
      </c>
      <c r="ER49" s="4">
        <v>16.21</v>
      </c>
      <c r="ES49" s="3">
        <v>207.75550000000001</v>
      </c>
      <c r="ET49" s="3">
        <v>3434.5889999999999</v>
      </c>
      <c r="EU49" s="4">
        <v>16.202300000000001</v>
      </c>
      <c r="EV49" s="3">
        <v>261.92509999999999</v>
      </c>
      <c r="EW49" s="3">
        <v>4170.5280000000002</v>
      </c>
      <c r="EX49" s="4">
        <v>15.62025</v>
      </c>
      <c r="EY49" s="3">
        <v>294.63900000000001</v>
      </c>
      <c r="EZ49" s="3">
        <v>4765.1379999999999</v>
      </c>
      <c r="FA49" s="4">
        <v>15.85464</v>
      </c>
      <c r="FB49" s="3">
        <v>340.94690000000003</v>
      </c>
      <c r="FC49" s="3">
        <v>5209.6819999999998</v>
      </c>
      <c r="FD49" s="4">
        <v>14.98522</v>
      </c>
      <c r="FE49" s="3">
        <v>405.07119999999998</v>
      </c>
      <c r="FF49" s="3">
        <v>6528.3410000000003</v>
      </c>
      <c r="FG49" s="4">
        <v>15.80269</v>
      </c>
      <c r="FH49" s="3">
        <v>536.45079999999996</v>
      </c>
      <c r="FI49" s="3">
        <v>8123.36</v>
      </c>
      <c r="FJ49" s="4">
        <v>14.841279999999999</v>
      </c>
      <c r="FK49" s="60">
        <v>1652</v>
      </c>
      <c r="FL49" s="60">
        <v>14412.952845246811</v>
      </c>
      <c r="FM49" s="62">
        <v>8.7245477271469802</v>
      </c>
      <c r="FN49" s="60">
        <v>1861</v>
      </c>
      <c r="FO49" s="60">
        <v>15531.842101822283</v>
      </c>
      <c r="FP49" s="62">
        <v>8.3459656646009037</v>
      </c>
      <c r="FQ49" s="60">
        <v>2164</v>
      </c>
      <c r="FR49" s="60">
        <v>17244.156784754257</v>
      </c>
      <c r="FS49" s="62">
        <v>7.9686491611618564</v>
      </c>
      <c r="FT49" s="60">
        <v>2468</v>
      </c>
      <c r="FU49" s="60">
        <v>19373.156330219816</v>
      </c>
      <c r="FV49" s="62">
        <v>7.8497391937681584</v>
      </c>
      <c r="FW49" s="60">
        <v>2792</v>
      </c>
      <c r="FX49" s="60">
        <v>22093.081330264955</v>
      </c>
      <c r="FY49" s="62">
        <v>7.9129947457969037</v>
      </c>
      <c r="FZ49" s="60">
        <v>3207</v>
      </c>
      <c r="GA49" s="60">
        <v>25358.088498718706</v>
      </c>
      <c r="GB49" s="62">
        <v>7.9071058617769587</v>
      </c>
      <c r="GC49" s="60">
        <v>3852</v>
      </c>
      <c r="GD49" s="60">
        <v>28659.412694088805</v>
      </c>
      <c r="GE49" s="62">
        <v>7.4401382902618911</v>
      </c>
      <c r="GF49" s="60">
        <v>4590</v>
      </c>
      <c r="GG49" s="60">
        <v>32013.911708609401</v>
      </c>
      <c r="GH49" s="62">
        <v>6.9747084332482352</v>
      </c>
      <c r="GI49" s="60">
        <v>5214</v>
      </c>
      <c r="GJ49" s="60">
        <v>37216.628453996076</v>
      </c>
      <c r="GK49" s="62">
        <v>7.1378267077092588</v>
      </c>
      <c r="GL49" s="60">
        <v>5626</v>
      </c>
      <c r="GM49" s="60">
        <v>43513.52012062454</v>
      </c>
      <c r="GN49" s="62">
        <v>7.7343619126598897</v>
      </c>
      <c r="GO49" s="60">
        <v>6335</v>
      </c>
      <c r="GP49" s="60">
        <v>49192.917971950577</v>
      </c>
      <c r="GQ49" s="62">
        <v>7.7652593483742036</v>
      </c>
      <c r="GR49" s="60">
        <v>7110</v>
      </c>
      <c r="GS49" s="60">
        <v>54751.416969698766</v>
      </c>
      <c r="GT49" s="62">
        <v>7.7006212334316126</v>
      </c>
      <c r="GU49" s="60">
        <v>8303</v>
      </c>
      <c r="GV49" s="60">
        <v>60256.435142370334</v>
      </c>
      <c r="GW49" s="62">
        <v>7.2571883827978239</v>
      </c>
      <c r="GX49" s="60">
        <v>9414</v>
      </c>
      <c r="GY49" s="60">
        <v>66056.235225341981</v>
      </c>
      <c r="GZ49" s="62">
        <v>7.0168085006736751</v>
      </c>
      <c r="HA49" s="60">
        <v>10379</v>
      </c>
      <c r="HB49" s="60">
        <v>70705.966791310275</v>
      </c>
      <c r="HC49" s="62">
        <v>6.8124064737749563</v>
      </c>
      <c r="HD49" s="60">
        <v>11599</v>
      </c>
      <c r="HE49" s="60">
        <v>74548.815933586142</v>
      </c>
      <c r="HF49" s="62">
        <v>6.4271761301479557</v>
      </c>
      <c r="HG49" s="60">
        <v>12781</v>
      </c>
      <c r="HH49" s="60">
        <v>80016.201807499223</v>
      </c>
      <c r="HI49" s="62">
        <v>6.2605587831546217</v>
      </c>
      <c r="HJ49" s="60">
        <v>14055</v>
      </c>
      <c r="HK49" s="60">
        <v>84520.816615273608</v>
      </c>
      <c r="HL49" s="62">
        <v>6.0135764222891215</v>
      </c>
      <c r="HM49" s="60">
        <v>15240</v>
      </c>
      <c r="HN49" s="60">
        <v>89619.404260039199</v>
      </c>
      <c r="HO49" s="62">
        <v>5.8805383372729132</v>
      </c>
      <c r="HP49" s="60">
        <v>16112</v>
      </c>
      <c r="HQ49" s="60">
        <v>98412.505687652112</v>
      </c>
      <c r="HR49" s="62">
        <v>6.1080254274858561</v>
      </c>
      <c r="HS49" s="60">
        <v>16775</v>
      </c>
      <c r="HT49" s="60">
        <v>103871.16845734892</v>
      </c>
      <c r="HU49" s="62">
        <v>6.1920219646705768</v>
      </c>
      <c r="HV49" s="60">
        <v>16333</v>
      </c>
      <c r="HW49" s="60">
        <v>105777.57138500117</v>
      </c>
      <c r="HX49" s="62">
        <v>6.476310009490061</v>
      </c>
      <c r="HY49" s="60">
        <v>15035</v>
      </c>
      <c r="HZ49" s="60">
        <v>106908.38931597467</v>
      </c>
      <c r="IA49" s="62">
        <v>7.110634473959073</v>
      </c>
      <c r="IB49" s="60">
        <v>15357</v>
      </c>
      <c r="IC49" s="60">
        <v>107989.39164270545</v>
      </c>
      <c r="ID49" s="62">
        <v>7.0319327761089703</v>
      </c>
      <c r="IE49" s="60">
        <v>15232</v>
      </c>
      <c r="IF49" s="60">
        <v>109029.88668136553</v>
      </c>
      <c r="IG49" s="62">
        <v>7.1579494932619179</v>
      </c>
      <c r="IH49" s="60">
        <v>16156</v>
      </c>
      <c r="II49" s="60">
        <v>111293.50316369729</v>
      </c>
      <c r="IJ49" s="62">
        <v>6.8886793243189706</v>
      </c>
      <c r="IK49" s="60">
        <v>15159</v>
      </c>
      <c r="IL49" s="60">
        <v>116216.60255652109</v>
      </c>
      <c r="IM49" s="62">
        <v>7.6665085135247102</v>
      </c>
      <c r="IN49" s="60">
        <v>14861</v>
      </c>
      <c r="IO49" s="60">
        <v>121234.24717726634</v>
      </c>
      <c r="IP49" s="62">
        <v>8.1578794951393814</v>
      </c>
      <c r="IQ49" s="60">
        <v>15508</v>
      </c>
      <c r="IR49" s="60">
        <v>127822.98125194323</v>
      </c>
      <c r="IS49" s="62">
        <v>8.2423898150595321</v>
      </c>
      <c r="IT49" s="60">
        <v>15941</v>
      </c>
      <c r="IU49" s="60">
        <v>140299.86600775275</v>
      </c>
      <c r="IV49" s="62">
        <v>8.8011960358668055</v>
      </c>
      <c r="IW49" s="60">
        <v>16862</v>
      </c>
      <c r="IX49" s="60">
        <v>153892.92692200825</v>
      </c>
      <c r="IY49" s="62">
        <v>9.1266117258930279</v>
      </c>
      <c r="IZ49" s="60">
        <v>18377</v>
      </c>
      <c r="JA49" s="60">
        <v>161256.19318898735</v>
      </c>
      <c r="JB49" s="62">
        <v>8.7748921580773445</v>
      </c>
      <c r="JC49" s="60">
        <v>20205</v>
      </c>
      <c r="JD49" s="60">
        <v>168805.50765763345</v>
      </c>
      <c r="JE49" s="62">
        <v>8.3546403196057142</v>
      </c>
      <c r="JF49" s="60">
        <v>21889</v>
      </c>
      <c r="JG49" s="60">
        <v>184308.75230200065</v>
      </c>
      <c r="JH49" s="62">
        <v>8.420154063776355</v>
      </c>
      <c r="JI49" s="60">
        <v>24439</v>
      </c>
      <c r="JJ49" s="60">
        <v>207283.47954013478</v>
      </c>
      <c r="JK49" s="62">
        <v>8.4816678071989351</v>
      </c>
      <c r="JL49" s="60">
        <v>28062</v>
      </c>
      <c r="JM49" s="60">
        <v>234329.98808292588</v>
      </c>
      <c r="JN49" s="62">
        <v>8.3504378904898395</v>
      </c>
      <c r="JO49" s="60">
        <v>29547</v>
      </c>
      <c r="JP49" s="60">
        <v>261557.02039568737</v>
      </c>
      <c r="JQ49" s="62">
        <v>8.852236111811262</v>
      </c>
      <c r="JR49" s="60">
        <v>31555</v>
      </c>
      <c r="JS49" s="60">
        <v>281838.62428387761</v>
      </c>
      <c r="JT49" s="62">
        <v>8.9316629467240567</v>
      </c>
      <c r="JU49" s="60">
        <v>32304</v>
      </c>
      <c r="JV49" s="60">
        <v>278592.30917290371</v>
      </c>
      <c r="JW49" s="62">
        <v>8.6240808931681432</v>
      </c>
      <c r="JX49" s="60">
        <v>28374</v>
      </c>
      <c r="JY49" s="60">
        <v>269832.33236391615</v>
      </c>
      <c r="JZ49" s="62">
        <v>9.5098446593330568</v>
      </c>
      <c r="KA49" s="60">
        <v>24223</v>
      </c>
      <c r="KB49" s="60">
        <v>282260.57146688527</v>
      </c>
      <c r="KC49" s="62">
        <v>11.652585206906052</v>
      </c>
      <c r="KD49" s="60">
        <v>28605</v>
      </c>
      <c r="KE49" s="60">
        <v>294135.95949107927</v>
      </c>
      <c r="KF49" s="62">
        <v>10.28267643737386</v>
      </c>
      <c r="KG49" s="60">
        <v>31622</v>
      </c>
      <c r="KH49" s="60">
        <v>298320.59907984198</v>
      </c>
      <c r="KI49" s="62">
        <v>9.4339573423515901</v>
      </c>
      <c r="KJ49" s="60">
        <v>31130</v>
      </c>
      <c r="KK49" s="60">
        <v>299262.0623578509</v>
      </c>
      <c r="KL49" s="62">
        <v>9.6133010715660419</v>
      </c>
      <c r="KM49" s="60">
        <v>30539</v>
      </c>
      <c r="KN49" s="60">
        <v>298954.31372444972</v>
      </c>
      <c r="KO49" s="62">
        <v>9.7892633591293006</v>
      </c>
    </row>
    <row r="50" spans="1:301" ht="15" customHeight="1">
      <c r="A50" s="166">
        <v>36</v>
      </c>
      <c r="B50" s="171">
        <v>160.53210000000001</v>
      </c>
      <c r="C50" s="3">
        <v>4326.0230000000001</v>
      </c>
      <c r="D50" s="4">
        <v>26.28105</v>
      </c>
      <c r="E50" s="3">
        <v>166.69220000000001</v>
      </c>
      <c r="F50" s="3">
        <v>4896.3019999999997</v>
      </c>
      <c r="G50" s="4">
        <v>28.568989999999999</v>
      </c>
      <c r="H50" s="3">
        <v>173.0549</v>
      </c>
      <c r="I50" s="3">
        <v>4935.5079999999998</v>
      </c>
      <c r="J50" s="4">
        <v>27.785329999999998</v>
      </c>
      <c r="K50" s="3">
        <v>191.7012</v>
      </c>
      <c r="L50" s="3">
        <v>5509.7420000000002</v>
      </c>
      <c r="M50" s="4">
        <v>28.025759999999998</v>
      </c>
      <c r="N50" s="3">
        <v>202.0213</v>
      </c>
      <c r="O50" s="3">
        <v>6924.5230000000001</v>
      </c>
      <c r="P50" s="4">
        <v>33.256860000000003</v>
      </c>
      <c r="Q50" s="3">
        <v>260.09769999999997</v>
      </c>
      <c r="R50" s="3">
        <v>8428.6419999999998</v>
      </c>
      <c r="S50" s="4">
        <v>31.519279999999998</v>
      </c>
      <c r="T50" s="3">
        <v>291.2099</v>
      </c>
      <c r="U50" s="3">
        <v>9623.3469999999998</v>
      </c>
      <c r="V50" s="4">
        <v>32.168010000000002</v>
      </c>
      <c r="W50" s="3">
        <v>293.81330000000003</v>
      </c>
      <c r="X50" s="3">
        <v>10210.94</v>
      </c>
      <c r="Y50" s="4">
        <v>33.831989999999998</v>
      </c>
      <c r="Z50" s="3">
        <v>321.3689</v>
      </c>
      <c r="AA50" s="3">
        <v>11331.38</v>
      </c>
      <c r="AB50" s="4">
        <v>34.304459999999999</v>
      </c>
      <c r="AC50" s="3">
        <v>348.11770000000001</v>
      </c>
      <c r="AD50" s="3">
        <v>13866.62</v>
      </c>
      <c r="AE50" s="4">
        <v>38.704430000000002</v>
      </c>
      <c r="AF50" s="3">
        <v>356.6506</v>
      </c>
      <c r="AG50" s="3">
        <v>14421.99</v>
      </c>
      <c r="AH50" s="4">
        <v>39.256880000000002</v>
      </c>
      <c r="AI50" s="3">
        <v>349.57859999999999</v>
      </c>
      <c r="AJ50" s="3">
        <v>14641.87</v>
      </c>
      <c r="AK50" s="4">
        <v>40.601199999999999</v>
      </c>
      <c r="AL50" s="3">
        <v>343.16430000000003</v>
      </c>
      <c r="AM50" s="3">
        <v>14426.02</v>
      </c>
      <c r="AN50" s="4">
        <v>40.725360000000002</v>
      </c>
      <c r="AO50" s="3">
        <v>376.86860000000001</v>
      </c>
      <c r="AP50" s="3">
        <v>15065.1</v>
      </c>
      <c r="AQ50" s="4">
        <v>38.812420000000003</v>
      </c>
      <c r="AR50" s="3">
        <v>399.21469999999999</v>
      </c>
      <c r="AS50" s="3">
        <v>15775.6</v>
      </c>
      <c r="AT50" s="4">
        <v>38.332320000000003</v>
      </c>
      <c r="AU50" s="3">
        <v>427.40219999999999</v>
      </c>
      <c r="AV50" s="3">
        <v>16727.62</v>
      </c>
      <c r="AW50" s="4">
        <v>38.003430000000002</v>
      </c>
      <c r="AX50" s="3">
        <v>449.57839999999999</v>
      </c>
      <c r="AY50" s="3">
        <v>17296.53</v>
      </c>
      <c r="AZ50" s="4">
        <v>37.30791</v>
      </c>
      <c r="BA50" s="3">
        <v>420.54840000000002</v>
      </c>
      <c r="BB50" s="3">
        <v>17200.87</v>
      </c>
      <c r="BC50" s="4">
        <v>39.669780000000003</v>
      </c>
      <c r="BD50" s="3">
        <v>460.41820000000001</v>
      </c>
      <c r="BE50" s="3">
        <v>17637.63</v>
      </c>
      <c r="BF50" s="4">
        <v>37.189639999999997</v>
      </c>
      <c r="BG50" s="3">
        <v>2066.1190000000001</v>
      </c>
      <c r="BH50" s="3">
        <v>38133.230000000003</v>
      </c>
      <c r="BI50" s="4">
        <v>17.996500000000001</v>
      </c>
      <c r="BJ50" s="3">
        <v>2307.8809999999999</v>
      </c>
      <c r="BK50" s="3">
        <v>48224.4</v>
      </c>
      <c r="BL50" s="4">
        <v>20.367809999999999</v>
      </c>
      <c r="BM50" s="3">
        <v>2435.3589999999999</v>
      </c>
      <c r="BN50" s="3">
        <v>56039.08</v>
      </c>
      <c r="BO50" s="4">
        <v>22.406469999999999</v>
      </c>
      <c r="BP50" s="3">
        <v>2667.1260000000002</v>
      </c>
      <c r="BQ50" s="3">
        <v>70126.87</v>
      </c>
      <c r="BR50" s="4">
        <v>25.578949999999999</v>
      </c>
      <c r="BS50" s="3">
        <v>2558.7069999999999</v>
      </c>
      <c r="BT50" s="3">
        <v>72530.98</v>
      </c>
      <c r="BU50" s="4">
        <v>27.576599999999999</v>
      </c>
      <c r="BV50" s="3">
        <v>2486.8270000000002</v>
      </c>
      <c r="BW50" s="3">
        <v>67633.429999999993</v>
      </c>
      <c r="BX50" s="4">
        <v>26.500979999999998</v>
      </c>
      <c r="BY50" s="3">
        <v>2468.8609999999999</v>
      </c>
      <c r="BZ50" s="3">
        <v>65292.52</v>
      </c>
      <c r="CA50" s="4">
        <v>25.787489999999998</v>
      </c>
      <c r="CB50" s="3">
        <v>2479.6010000000001</v>
      </c>
      <c r="CC50" s="3">
        <v>63172.68</v>
      </c>
      <c r="CD50" s="4">
        <v>24.84338</v>
      </c>
      <c r="CE50" s="3">
        <v>2321.04</v>
      </c>
      <c r="CF50" s="3">
        <v>56585.45</v>
      </c>
      <c r="CG50" s="4">
        <v>23.759679999999999</v>
      </c>
      <c r="CH50" s="3">
        <v>2419.7600000000002</v>
      </c>
      <c r="CI50" s="3">
        <v>60093.95</v>
      </c>
      <c r="CJ50" s="4">
        <v>24.206859999999999</v>
      </c>
      <c r="CK50" s="3">
        <v>3132.6819999999998</v>
      </c>
      <c r="CL50" s="3">
        <v>76945.570000000007</v>
      </c>
      <c r="CM50" s="4">
        <v>23.973289999999999</v>
      </c>
      <c r="CN50" s="3">
        <v>4537.4110000000001</v>
      </c>
      <c r="CO50" s="3">
        <v>89253.98</v>
      </c>
      <c r="CP50" s="4">
        <v>19.203430000000001</v>
      </c>
      <c r="CQ50" s="3">
        <v>4804.5029999999997</v>
      </c>
      <c r="CR50" s="3">
        <v>100677.5</v>
      </c>
      <c r="CS50" s="4">
        <v>20.450060000000001</v>
      </c>
      <c r="CT50" s="3">
        <v>5418.7969999999996</v>
      </c>
      <c r="CU50" s="3">
        <v>80808.37</v>
      </c>
      <c r="CV50" s="4">
        <v>14.602679999999999</v>
      </c>
      <c r="CW50" s="3">
        <v>4784.299</v>
      </c>
      <c r="CX50" s="3">
        <v>102518.1</v>
      </c>
      <c r="CY50" s="4">
        <v>20.98376</v>
      </c>
      <c r="CZ50" s="3">
        <v>4928.0069999999996</v>
      </c>
      <c r="DA50" s="3">
        <v>116437.5</v>
      </c>
      <c r="DB50" s="4">
        <v>23.119969999999999</v>
      </c>
      <c r="DC50" s="3">
        <v>7510.5640000000003</v>
      </c>
      <c r="DD50" s="3">
        <v>137765.9</v>
      </c>
      <c r="DE50" s="4">
        <v>17.935279999999999</v>
      </c>
      <c r="DF50" s="3">
        <v>7869.0810000000001</v>
      </c>
      <c r="DG50" s="3">
        <v>145292</v>
      </c>
      <c r="DH50" s="4">
        <v>18.05518</v>
      </c>
      <c r="DI50" s="3">
        <v>9409.6119999999992</v>
      </c>
      <c r="DJ50" s="3">
        <v>188856</v>
      </c>
      <c r="DK50" s="4">
        <v>19.650410000000001</v>
      </c>
      <c r="DL50" s="3">
        <v>10963.46</v>
      </c>
      <c r="DM50" s="3">
        <v>257986</v>
      </c>
      <c r="DN50" s="4">
        <v>23.08971</v>
      </c>
      <c r="DO50" s="3">
        <v>17970.05</v>
      </c>
      <c r="DP50" s="3">
        <v>391974.7</v>
      </c>
      <c r="DQ50" s="4">
        <v>21.40851</v>
      </c>
      <c r="DR50" s="3">
        <v>29001.69</v>
      </c>
      <c r="DS50" s="3">
        <v>629767.4</v>
      </c>
      <c r="DT50" s="4">
        <v>21.307359999999999</v>
      </c>
      <c r="DU50" s="3">
        <v>57.290860000000002</v>
      </c>
      <c r="DV50" s="3">
        <v>1104.1020000000001</v>
      </c>
      <c r="DW50" s="4">
        <v>18.88749</v>
      </c>
      <c r="DX50" s="3">
        <v>66.022409999999994</v>
      </c>
      <c r="DY50" s="3">
        <v>1311.4110000000001</v>
      </c>
      <c r="DZ50" s="4">
        <v>19.46407</v>
      </c>
      <c r="EA50" s="3">
        <v>86.295599999999993</v>
      </c>
      <c r="EB50" s="3">
        <v>1707.4939999999999</v>
      </c>
      <c r="EC50" s="4">
        <v>19.359179999999999</v>
      </c>
      <c r="ED50" s="3">
        <v>110.23090000000001</v>
      </c>
      <c r="EE50" s="3">
        <v>2082.8490000000002</v>
      </c>
      <c r="EF50" s="4">
        <v>18.52478</v>
      </c>
      <c r="EG50" s="3">
        <v>110.4789</v>
      </c>
      <c r="EH50" s="3">
        <v>2223.6039999999998</v>
      </c>
      <c r="EI50" s="4">
        <v>19.732849999999999</v>
      </c>
      <c r="EJ50" s="3">
        <v>135.3349</v>
      </c>
      <c r="EK50" s="3">
        <v>2365.84</v>
      </c>
      <c r="EL50" s="4">
        <v>17.15164</v>
      </c>
      <c r="EM50" s="3">
        <v>152.33019999999999</v>
      </c>
      <c r="EN50" s="3">
        <v>2627.0340000000001</v>
      </c>
      <c r="EO50" s="4">
        <v>16.916090000000001</v>
      </c>
      <c r="EP50" s="3">
        <v>185.18440000000001</v>
      </c>
      <c r="EQ50" s="3">
        <v>3016.85</v>
      </c>
      <c r="ER50" s="4">
        <v>15.97906</v>
      </c>
      <c r="ES50" s="3">
        <v>213.84569999999999</v>
      </c>
      <c r="ET50" s="3">
        <v>3484.9609999999998</v>
      </c>
      <c r="EU50" s="4">
        <v>15.97142</v>
      </c>
      <c r="EV50" s="3">
        <v>269.69380000000001</v>
      </c>
      <c r="EW50" s="3">
        <v>4231.54</v>
      </c>
      <c r="EX50" s="4">
        <v>15.39193</v>
      </c>
      <c r="EY50" s="3">
        <v>303.36410000000001</v>
      </c>
      <c r="EZ50" s="3">
        <v>4834.9219999999996</v>
      </c>
      <c r="FA50" s="4">
        <v>15.623849999999999</v>
      </c>
      <c r="FB50" s="3">
        <v>351.19639999999998</v>
      </c>
      <c r="FC50" s="3">
        <v>5285.6769999999997</v>
      </c>
      <c r="FD50" s="4">
        <v>14.759790000000001</v>
      </c>
      <c r="FE50" s="3">
        <v>417.08519999999999</v>
      </c>
      <c r="FF50" s="3">
        <v>6623.9229999999998</v>
      </c>
      <c r="FG50" s="4">
        <v>15.571910000000001</v>
      </c>
      <c r="FH50" s="3">
        <v>553.44949999999994</v>
      </c>
      <c r="FI50" s="3">
        <v>8241.7729999999992</v>
      </c>
      <c r="FJ50" s="4">
        <v>14.59483</v>
      </c>
      <c r="FK50" s="60">
        <v>1671</v>
      </c>
      <c r="FL50" s="60">
        <v>14612.169336085572</v>
      </c>
      <c r="FM50" s="62">
        <v>8.7445657307513898</v>
      </c>
      <c r="FN50" s="60">
        <v>1964</v>
      </c>
      <c r="FO50" s="60">
        <v>15744.621197841658</v>
      </c>
      <c r="FP50" s="62">
        <v>8.0166095712024728</v>
      </c>
      <c r="FQ50" s="60">
        <v>2283</v>
      </c>
      <c r="FR50" s="60">
        <v>17478.83130658188</v>
      </c>
      <c r="FS50" s="62">
        <v>7.656080291976294</v>
      </c>
      <c r="FT50" s="60">
        <v>2604</v>
      </c>
      <c r="FU50" s="60">
        <v>19636.204125062464</v>
      </c>
      <c r="FV50" s="62">
        <v>7.5407849942636194</v>
      </c>
      <c r="FW50" s="60">
        <v>2937</v>
      </c>
      <c r="FX50" s="60">
        <v>22393.504799517399</v>
      </c>
      <c r="FY50" s="62">
        <v>7.6246185902340482</v>
      </c>
      <c r="FZ50" s="60">
        <v>3290</v>
      </c>
      <c r="GA50" s="60">
        <v>25703.60652835586</v>
      </c>
      <c r="GB50" s="62">
        <v>7.8126463612023889</v>
      </c>
      <c r="GC50" s="60">
        <v>4043</v>
      </c>
      <c r="GD50" s="60">
        <v>29045.496656824726</v>
      </c>
      <c r="GE50" s="62">
        <v>7.1841446096524182</v>
      </c>
      <c r="GF50" s="60">
        <v>4817</v>
      </c>
      <c r="GG50" s="60">
        <v>32440.567097789808</v>
      </c>
      <c r="GH50" s="62">
        <v>6.7345997711832695</v>
      </c>
      <c r="GI50" s="60">
        <v>5480</v>
      </c>
      <c r="GJ50" s="60">
        <v>37714.545736096115</v>
      </c>
      <c r="GK50" s="62">
        <v>6.8822163752000209</v>
      </c>
      <c r="GL50" s="60">
        <v>5963</v>
      </c>
      <c r="GM50" s="60">
        <v>44103.014411674259</v>
      </c>
      <c r="GN50" s="62">
        <v>7.3961117577853868</v>
      </c>
      <c r="GO50" s="60">
        <v>6711</v>
      </c>
      <c r="GP50" s="60">
        <v>49859.742037664866</v>
      </c>
      <c r="GQ50" s="62">
        <v>7.429554766452819</v>
      </c>
      <c r="GR50" s="60">
        <v>7522</v>
      </c>
      <c r="GS50" s="60">
        <v>55492.732489976392</v>
      </c>
      <c r="GT50" s="62">
        <v>7.3773906527487894</v>
      </c>
      <c r="GU50" s="60">
        <v>8764</v>
      </c>
      <c r="GV50" s="60">
        <v>61064.705837561341</v>
      </c>
      <c r="GW50" s="62">
        <v>6.9676752439024812</v>
      </c>
      <c r="GX50" s="60">
        <v>9943</v>
      </c>
      <c r="GY50" s="60">
        <v>66937.257619482596</v>
      </c>
      <c r="GZ50" s="62">
        <v>6.7320987246789299</v>
      </c>
      <c r="HA50" s="60">
        <v>11120</v>
      </c>
      <c r="HB50" s="60">
        <v>71642.250888810944</v>
      </c>
      <c r="HC50" s="62">
        <v>6.4426484612240058</v>
      </c>
      <c r="HD50" s="60">
        <v>12288</v>
      </c>
      <c r="HE50" s="60">
        <v>75527.093397861565</v>
      </c>
      <c r="HF50" s="62">
        <v>6.1464105955290984</v>
      </c>
      <c r="HG50" s="60">
        <v>13563</v>
      </c>
      <c r="HH50" s="60">
        <v>81060.733393709656</v>
      </c>
      <c r="HI50" s="62">
        <v>5.976607932884292</v>
      </c>
      <c r="HJ50" s="60">
        <v>14912</v>
      </c>
      <c r="HK50" s="60">
        <v>85615.223212837605</v>
      </c>
      <c r="HL50" s="62">
        <v>5.741364217599088</v>
      </c>
      <c r="HM50" s="60">
        <v>16130</v>
      </c>
      <c r="HN50" s="60">
        <v>90775.019616065474</v>
      </c>
      <c r="HO50" s="62">
        <v>5.6277135533828568</v>
      </c>
      <c r="HP50" s="60">
        <v>17120</v>
      </c>
      <c r="HQ50" s="60">
        <v>99690.706428873935</v>
      </c>
      <c r="HR50" s="62">
        <v>5.8230552820603938</v>
      </c>
      <c r="HS50" s="60">
        <v>17689</v>
      </c>
      <c r="HT50" s="60">
        <v>105224.78485610663</v>
      </c>
      <c r="HU50" s="62">
        <v>5.9485999692524523</v>
      </c>
      <c r="HV50" s="60">
        <v>17430</v>
      </c>
      <c r="HW50" s="60">
        <v>107165.7868756292</v>
      </c>
      <c r="HX50" s="62">
        <v>6.1483526606786691</v>
      </c>
      <c r="HY50" s="60">
        <v>15845</v>
      </c>
      <c r="HZ50" s="60">
        <v>108336.36251244713</v>
      </c>
      <c r="IA50" s="62">
        <v>6.837258599712662</v>
      </c>
      <c r="IB50" s="60">
        <v>16057</v>
      </c>
      <c r="IC50" s="60">
        <v>109429.0304498206</v>
      </c>
      <c r="ID50" s="62">
        <v>6.8150358379411218</v>
      </c>
      <c r="IE50" s="60">
        <v>15895</v>
      </c>
      <c r="IF50" s="60">
        <v>110491.03784500621</v>
      </c>
      <c r="IG50" s="62">
        <v>6.9513078229006737</v>
      </c>
      <c r="IH50" s="60">
        <v>16486</v>
      </c>
      <c r="II50" s="60">
        <v>112775.12885151204</v>
      </c>
      <c r="IJ50" s="62">
        <v>6.840660490811115</v>
      </c>
      <c r="IK50" s="60">
        <v>16128</v>
      </c>
      <c r="IL50" s="60">
        <v>117791.48275204413</v>
      </c>
      <c r="IM50" s="62">
        <v>7.3035393571455938</v>
      </c>
      <c r="IN50" s="60">
        <v>15430</v>
      </c>
      <c r="IO50" s="60">
        <v>122894.07686694826</v>
      </c>
      <c r="IP50" s="62">
        <v>7.9646193692124605</v>
      </c>
      <c r="IQ50" s="60">
        <v>15761</v>
      </c>
      <c r="IR50" s="60">
        <v>129576.75546082365</v>
      </c>
      <c r="IS50" s="62">
        <v>8.2213536870010557</v>
      </c>
      <c r="IT50" s="60">
        <v>17383</v>
      </c>
      <c r="IU50" s="60">
        <v>142234.6654111511</v>
      </c>
      <c r="IV50" s="62">
        <v>8.1824003573118045</v>
      </c>
      <c r="IW50" s="60">
        <v>18326</v>
      </c>
      <c r="IX50" s="60">
        <v>156019.74041705503</v>
      </c>
      <c r="IY50" s="62">
        <v>8.5135730883474316</v>
      </c>
      <c r="IZ50" s="60">
        <v>20351</v>
      </c>
      <c r="JA50" s="60">
        <v>163473.18082017367</v>
      </c>
      <c r="JB50" s="62">
        <v>8.0326854120275986</v>
      </c>
      <c r="JC50" s="60">
        <v>21824</v>
      </c>
      <c r="JD50" s="60">
        <v>171113.59002444337</v>
      </c>
      <c r="JE50" s="62">
        <v>7.8406153786860049</v>
      </c>
      <c r="JF50" s="60">
        <v>24040</v>
      </c>
      <c r="JG50" s="60">
        <v>186826.04727719724</v>
      </c>
      <c r="JH50" s="62">
        <v>7.7714661928950601</v>
      </c>
      <c r="JI50" s="60">
        <v>27878</v>
      </c>
      <c r="JJ50" s="60">
        <v>210114.96662500326</v>
      </c>
      <c r="JK50" s="62">
        <v>7.5369454991392226</v>
      </c>
      <c r="JL50" s="60">
        <v>31360</v>
      </c>
      <c r="JM50" s="60">
        <v>237523.79679477427</v>
      </c>
      <c r="JN50" s="62">
        <v>7.5741006630986698</v>
      </c>
      <c r="JO50" s="60">
        <v>34485</v>
      </c>
      <c r="JP50" s="60">
        <v>265147.75502422749</v>
      </c>
      <c r="JQ50" s="62">
        <v>7.6887851246694936</v>
      </c>
      <c r="JR50" s="60">
        <v>37182</v>
      </c>
      <c r="JS50" s="60">
        <v>285699.16653312411</v>
      </c>
      <c r="JT50" s="62">
        <v>7.6838030910958022</v>
      </c>
      <c r="JU50" s="60">
        <v>36751</v>
      </c>
      <c r="JV50" s="60">
        <v>282407.36864619475</v>
      </c>
      <c r="JW50" s="62">
        <v>7.6843451510488086</v>
      </c>
      <c r="JX50" s="60">
        <v>30859</v>
      </c>
      <c r="JY50" s="60">
        <v>273584.46601022518</v>
      </c>
      <c r="JZ50" s="62">
        <v>8.8656296707678539</v>
      </c>
      <c r="KA50" s="60">
        <v>26674</v>
      </c>
      <c r="KB50" s="60">
        <v>286273.16560545383</v>
      </c>
      <c r="KC50" s="62">
        <v>10.73229232981382</v>
      </c>
      <c r="KD50" s="60">
        <v>32113</v>
      </c>
      <c r="KE50" s="60">
        <v>298261.57443414902</v>
      </c>
      <c r="KF50" s="62">
        <v>9.2878763875735384</v>
      </c>
      <c r="KG50" s="60">
        <v>35070</v>
      </c>
      <c r="KH50" s="60">
        <v>302462.7936019887</v>
      </c>
      <c r="KI50" s="62">
        <v>8.624545012888186</v>
      </c>
      <c r="KJ50" s="60">
        <v>34781</v>
      </c>
      <c r="KK50" s="60">
        <v>303423.28267270274</v>
      </c>
      <c r="KL50" s="62">
        <v>8.7238228536471851</v>
      </c>
      <c r="KM50" s="60">
        <v>34312</v>
      </c>
      <c r="KN50" s="60">
        <v>303119.08930533129</v>
      </c>
      <c r="KO50" s="62">
        <v>8.8342005509830752</v>
      </c>
    </row>
    <row r="51" spans="1:301" ht="15" customHeight="1">
      <c r="A51" s="166">
        <v>37</v>
      </c>
      <c r="B51" s="171">
        <v>168.2921</v>
      </c>
      <c r="C51" s="3">
        <v>4392.0820000000003</v>
      </c>
      <c r="D51" s="4">
        <v>25.451640000000001</v>
      </c>
      <c r="E51" s="3">
        <v>172.29429999999999</v>
      </c>
      <c r="F51" s="3">
        <v>4971.3310000000001</v>
      </c>
      <c r="G51" s="4">
        <v>28.063189999999999</v>
      </c>
      <c r="H51" s="3">
        <v>179.96629999999999</v>
      </c>
      <c r="I51" s="3">
        <v>5011.0479999999998</v>
      </c>
      <c r="J51" s="4">
        <v>27.12679</v>
      </c>
      <c r="K51" s="3">
        <v>202.02109999999999</v>
      </c>
      <c r="L51" s="3">
        <v>5594.0739999999996</v>
      </c>
      <c r="M51" s="4">
        <v>27.000779999999999</v>
      </c>
      <c r="N51" s="3">
        <v>205.73840000000001</v>
      </c>
      <c r="O51" s="3">
        <v>7031.201</v>
      </c>
      <c r="P51" s="4">
        <v>33.158630000000002</v>
      </c>
      <c r="Q51" s="3">
        <v>271.73230000000001</v>
      </c>
      <c r="R51" s="3">
        <v>8558.2090000000007</v>
      </c>
      <c r="S51" s="4">
        <v>30.633089999999999</v>
      </c>
      <c r="T51" s="3">
        <v>306.6123</v>
      </c>
      <c r="U51" s="3">
        <v>9771.3549999999996</v>
      </c>
      <c r="V51" s="4">
        <v>31.021570000000001</v>
      </c>
      <c r="W51" s="3">
        <v>302.80009999999999</v>
      </c>
      <c r="X51" s="3">
        <v>10368.280000000001</v>
      </c>
      <c r="Y51" s="4">
        <v>33.333329999999997</v>
      </c>
      <c r="Z51" s="3">
        <v>330.81700000000001</v>
      </c>
      <c r="AA51" s="3">
        <v>11506.07</v>
      </c>
      <c r="AB51" s="4">
        <v>33.838050000000003</v>
      </c>
      <c r="AC51" s="3">
        <v>358.09969999999998</v>
      </c>
      <c r="AD51" s="3">
        <v>14081.12</v>
      </c>
      <c r="AE51" s="4">
        <v>38.207129999999999</v>
      </c>
      <c r="AF51" s="3">
        <v>367.98599999999999</v>
      </c>
      <c r="AG51" s="3">
        <v>14645.17</v>
      </c>
      <c r="AH51" s="4">
        <v>38.635930000000002</v>
      </c>
      <c r="AI51" s="3">
        <v>362.06639999999999</v>
      </c>
      <c r="AJ51" s="3">
        <v>14868.63</v>
      </c>
      <c r="AK51" s="4">
        <v>39.807490000000001</v>
      </c>
      <c r="AL51" s="3">
        <v>356.44619999999998</v>
      </c>
      <c r="AM51" s="3">
        <v>14649.46</v>
      </c>
      <c r="AN51" s="4">
        <v>39.814630000000001</v>
      </c>
      <c r="AO51" s="3">
        <v>391.89960000000002</v>
      </c>
      <c r="AP51" s="3">
        <v>15298.13</v>
      </c>
      <c r="AQ51" s="4">
        <v>37.900680000000001</v>
      </c>
      <c r="AR51" s="3">
        <v>414.47129999999999</v>
      </c>
      <c r="AS51" s="3">
        <v>16019.55</v>
      </c>
      <c r="AT51" s="4">
        <v>37.491790000000002</v>
      </c>
      <c r="AU51" s="3">
        <v>445.27670000000001</v>
      </c>
      <c r="AV51" s="3">
        <v>16986.21</v>
      </c>
      <c r="AW51" s="4">
        <v>37.041350000000001</v>
      </c>
      <c r="AX51" s="3">
        <v>469.28559999999999</v>
      </c>
      <c r="AY51" s="3">
        <v>17563.79</v>
      </c>
      <c r="AZ51" s="4">
        <v>36.292990000000003</v>
      </c>
      <c r="BA51" s="3">
        <v>438.65499999999997</v>
      </c>
      <c r="BB51" s="3">
        <v>17467.080000000002</v>
      </c>
      <c r="BC51" s="4">
        <v>38.620460000000001</v>
      </c>
      <c r="BD51" s="3">
        <v>483.47910000000002</v>
      </c>
      <c r="BE51" s="3">
        <v>17910.099999999999</v>
      </c>
      <c r="BF51" s="4">
        <v>35.962440000000001</v>
      </c>
      <c r="BG51" s="3">
        <v>2119.6990000000001</v>
      </c>
      <c r="BH51" s="3">
        <v>38705.269999999997</v>
      </c>
      <c r="BI51" s="4">
        <v>17.80434</v>
      </c>
      <c r="BJ51" s="3">
        <v>2353.4299999999998</v>
      </c>
      <c r="BK51" s="3">
        <v>48952.88</v>
      </c>
      <c r="BL51" s="4">
        <v>20.274930000000001</v>
      </c>
      <c r="BM51" s="3">
        <v>2481.0259999999998</v>
      </c>
      <c r="BN51" s="3">
        <v>56889.57</v>
      </c>
      <c r="BO51" s="4">
        <v>22.32743</v>
      </c>
      <c r="BP51" s="3">
        <v>2710.81</v>
      </c>
      <c r="BQ51" s="3">
        <v>71197.31</v>
      </c>
      <c r="BR51" s="4">
        <v>25.55048</v>
      </c>
      <c r="BS51" s="3">
        <v>2607.3530000000001</v>
      </c>
      <c r="BT51" s="3">
        <v>73641.27</v>
      </c>
      <c r="BU51" s="4">
        <v>27.475930000000002</v>
      </c>
      <c r="BV51" s="3">
        <v>2542.3580000000002</v>
      </c>
      <c r="BW51" s="3">
        <v>68667.06</v>
      </c>
      <c r="BX51" s="4">
        <v>26.317900000000002</v>
      </c>
      <c r="BY51" s="3">
        <v>2526.8069999999998</v>
      </c>
      <c r="BZ51" s="3">
        <v>66289.27</v>
      </c>
      <c r="CA51" s="4">
        <v>25.580380000000002</v>
      </c>
      <c r="CB51" s="3">
        <v>2525.0729999999999</v>
      </c>
      <c r="CC51" s="3">
        <v>64135.7</v>
      </c>
      <c r="CD51" s="4">
        <v>24.767510000000001</v>
      </c>
      <c r="CE51" s="3">
        <v>2355.2539999999999</v>
      </c>
      <c r="CF51" s="3">
        <v>57446.52</v>
      </c>
      <c r="CG51" s="4">
        <v>23.770440000000001</v>
      </c>
      <c r="CH51" s="3">
        <v>2456.8069999999998</v>
      </c>
      <c r="CI51" s="3">
        <v>61009.13</v>
      </c>
      <c r="CJ51" s="4">
        <v>24.204529999999998</v>
      </c>
      <c r="CK51" s="3">
        <v>3183.665</v>
      </c>
      <c r="CL51" s="3">
        <v>78116.800000000003</v>
      </c>
      <c r="CM51" s="4">
        <v>23.948080000000001</v>
      </c>
      <c r="CN51" s="3">
        <v>4659.759</v>
      </c>
      <c r="CO51" s="3">
        <v>90597.73</v>
      </c>
      <c r="CP51" s="4">
        <v>18.980370000000001</v>
      </c>
      <c r="CQ51" s="3">
        <v>4930.8969999999999</v>
      </c>
      <c r="CR51" s="3">
        <v>102198.3</v>
      </c>
      <c r="CS51" s="4">
        <v>20.226479999999999</v>
      </c>
      <c r="CT51" s="3">
        <v>5509.8059999999996</v>
      </c>
      <c r="CU51" s="3">
        <v>82004.31</v>
      </c>
      <c r="CV51" s="4">
        <v>14.573689999999999</v>
      </c>
      <c r="CW51" s="3">
        <v>4909.3010000000004</v>
      </c>
      <c r="CX51" s="3">
        <v>104068.5</v>
      </c>
      <c r="CY51" s="4">
        <v>20.758389999999999</v>
      </c>
      <c r="CZ51" s="3">
        <v>5116.7139999999999</v>
      </c>
      <c r="DA51" s="3">
        <v>118206</v>
      </c>
      <c r="DB51" s="4">
        <v>22.605160000000001</v>
      </c>
      <c r="DC51" s="3">
        <v>7679.7669999999998</v>
      </c>
      <c r="DD51" s="3">
        <v>139832.1</v>
      </c>
      <c r="DE51" s="4">
        <v>17.80284</v>
      </c>
      <c r="DF51" s="3">
        <v>8012.6559999999999</v>
      </c>
      <c r="DG51" s="3">
        <v>147472.20000000001</v>
      </c>
      <c r="DH51" s="4">
        <v>17.99738</v>
      </c>
      <c r="DI51" s="3">
        <v>9586.2569999999996</v>
      </c>
      <c r="DJ51" s="3">
        <v>191703</v>
      </c>
      <c r="DK51" s="4">
        <v>19.578759999999999</v>
      </c>
      <c r="DL51" s="3">
        <v>11296.53</v>
      </c>
      <c r="DM51" s="3">
        <v>261904.3</v>
      </c>
      <c r="DN51" s="4">
        <v>22.748989999999999</v>
      </c>
      <c r="DO51" s="3">
        <v>18500.93</v>
      </c>
      <c r="DP51" s="3">
        <v>397907.1</v>
      </c>
      <c r="DQ51" s="4">
        <v>21.108619999999998</v>
      </c>
      <c r="DR51" s="3">
        <v>29865.88</v>
      </c>
      <c r="DS51" s="3">
        <v>639296.5</v>
      </c>
      <c r="DT51" s="4">
        <v>21.003599999999999</v>
      </c>
      <c r="DU51" s="3">
        <v>59.066839999999999</v>
      </c>
      <c r="DV51" s="3">
        <v>1120.704</v>
      </c>
      <c r="DW51" s="4">
        <v>18.594750000000001</v>
      </c>
      <c r="DX51" s="3">
        <v>68.024259999999998</v>
      </c>
      <c r="DY51" s="3">
        <v>1331.164</v>
      </c>
      <c r="DZ51" s="4">
        <v>19.17549</v>
      </c>
      <c r="EA51" s="3">
        <v>89.031970000000001</v>
      </c>
      <c r="EB51" s="3">
        <v>1733.2059999999999</v>
      </c>
      <c r="EC51" s="4">
        <v>19.046399999999998</v>
      </c>
      <c r="ED51" s="3">
        <v>113.7188</v>
      </c>
      <c r="EE51" s="3">
        <v>2114.1329999999998</v>
      </c>
      <c r="EF51" s="4">
        <v>18.225999999999999</v>
      </c>
      <c r="EG51" s="3">
        <v>113.9063</v>
      </c>
      <c r="EH51" s="3">
        <v>2257.1190000000001</v>
      </c>
      <c r="EI51" s="4">
        <v>19.42726</v>
      </c>
      <c r="EJ51" s="3">
        <v>139.81540000000001</v>
      </c>
      <c r="EK51" s="3">
        <v>2401.2089999999998</v>
      </c>
      <c r="EL51" s="4">
        <v>16.849900000000002</v>
      </c>
      <c r="EM51" s="3">
        <v>156.43029999999999</v>
      </c>
      <c r="EN51" s="3">
        <v>2666.2820000000002</v>
      </c>
      <c r="EO51" s="4">
        <v>16.718509999999998</v>
      </c>
      <c r="EP51" s="3">
        <v>190.68289999999999</v>
      </c>
      <c r="EQ51" s="3">
        <v>3061.7539999999999</v>
      </c>
      <c r="ER51" s="4">
        <v>15.74897</v>
      </c>
      <c r="ES51" s="3">
        <v>220.19470000000001</v>
      </c>
      <c r="ET51" s="3">
        <v>3536.8330000000001</v>
      </c>
      <c r="EU51" s="4">
        <v>15.74147</v>
      </c>
      <c r="EV51" s="3">
        <v>277.8134</v>
      </c>
      <c r="EW51" s="3">
        <v>4294.3620000000001</v>
      </c>
      <c r="EX51" s="4">
        <v>15.16361</v>
      </c>
      <c r="EY51" s="3">
        <v>312.471</v>
      </c>
      <c r="EZ51" s="3">
        <v>4906.78</v>
      </c>
      <c r="FA51" s="4">
        <v>15.39363</v>
      </c>
      <c r="FB51" s="3">
        <v>361.8698</v>
      </c>
      <c r="FC51" s="3">
        <v>5363.9179999999997</v>
      </c>
      <c r="FD51" s="4">
        <v>14.53619</v>
      </c>
      <c r="FE51" s="3">
        <v>429.69080000000002</v>
      </c>
      <c r="FF51" s="3">
        <v>6722.3459999999995</v>
      </c>
      <c r="FG51" s="4">
        <v>15.339370000000001</v>
      </c>
      <c r="FH51" s="3">
        <v>571.01779999999997</v>
      </c>
      <c r="FI51" s="3">
        <v>8363.6710000000003</v>
      </c>
      <c r="FJ51" s="4">
        <v>14.354699999999999</v>
      </c>
      <c r="FK51" s="60">
        <v>1747</v>
      </c>
      <c r="FL51" s="60">
        <v>14816.965493114743</v>
      </c>
      <c r="FM51" s="62">
        <v>8.4813769279420406</v>
      </c>
      <c r="FN51" s="60">
        <v>2057</v>
      </c>
      <c r="FO51" s="60">
        <v>15962.598130616576</v>
      </c>
      <c r="FP51" s="62">
        <v>7.7601352117727638</v>
      </c>
      <c r="FQ51" s="60">
        <v>2380</v>
      </c>
      <c r="FR51" s="60">
        <v>17719.241318658667</v>
      </c>
      <c r="FS51" s="62">
        <v>7.4450593775876754</v>
      </c>
      <c r="FT51" s="60">
        <v>2718</v>
      </c>
      <c r="FU51" s="60">
        <v>19905.619841418742</v>
      </c>
      <c r="FV51" s="62">
        <v>7.3236276090576684</v>
      </c>
      <c r="FW51" s="60">
        <v>3070</v>
      </c>
      <c r="FX51" s="60">
        <v>22701.273998772282</v>
      </c>
      <c r="FY51" s="62">
        <v>7.3945517911310361</v>
      </c>
      <c r="FZ51" s="60">
        <v>3520</v>
      </c>
      <c r="GA51" s="60">
        <v>26057.591096048058</v>
      </c>
      <c r="GB51" s="62">
        <v>7.4027247431954706</v>
      </c>
      <c r="GC51" s="60">
        <v>4209</v>
      </c>
      <c r="GD51" s="60">
        <v>29441.011834464443</v>
      </c>
      <c r="GE51" s="62">
        <v>6.9947759169552013</v>
      </c>
      <c r="GF51" s="60">
        <v>4988</v>
      </c>
      <c r="GG51" s="60">
        <v>32877.606759929629</v>
      </c>
      <c r="GH51" s="62">
        <v>6.5913405693523712</v>
      </c>
      <c r="GI51" s="60">
        <v>5716</v>
      </c>
      <c r="GJ51" s="60">
        <v>38224.296354602513</v>
      </c>
      <c r="GK51" s="62">
        <v>6.6872456883489351</v>
      </c>
      <c r="GL51" s="60">
        <v>6514</v>
      </c>
      <c r="GM51" s="60">
        <v>44704.26431867326</v>
      </c>
      <c r="GN51" s="62">
        <v>6.8627977154856099</v>
      </c>
      <c r="GO51" s="60">
        <v>7179</v>
      </c>
      <c r="GP51" s="60">
        <v>50541.054954980587</v>
      </c>
      <c r="GQ51" s="62">
        <v>7.0401246629029934</v>
      </c>
      <c r="GR51" s="60">
        <v>8055</v>
      </c>
      <c r="GS51" s="60">
        <v>56250.109992102138</v>
      </c>
      <c r="GT51" s="62">
        <v>6.9832538785974103</v>
      </c>
      <c r="GU51" s="60">
        <v>9319</v>
      </c>
      <c r="GV51" s="60">
        <v>61890.606458851958</v>
      </c>
      <c r="GW51" s="62">
        <v>6.6413356002631136</v>
      </c>
      <c r="GX51" s="60">
        <v>10569</v>
      </c>
      <c r="GY51" s="60">
        <v>67837.104457455265</v>
      </c>
      <c r="GZ51" s="62">
        <v>6.4184979144152958</v>
      </c>
      <c r="HA51" s="60">
        <v>11909</v>
      </c>
      <c r="HB51" s="60">
        <v>72598.902272458407</v>
      </c>
      <c r="HC51" s="62">
        <v>6.0961375659130415</v>
      </c>
      <c r="HD51" s="60">
        <v>13039</v>
      </c>
      <c r="HE51" s="60">
        <v>76525.028667287377</v>
      </c>
      <c r="HF51" s="62">
        <v>5.8689338651190566</v>
      </c>
      <c r="HG51" s="60">
        <v>14419</v>
      </c>
      <c r="HH51" s="60">
        <v>82125.443783220122</v>
      </c>
      <c r="HI51" s="62">
        <v>5.6956407367515167</v>
      </c>
      <c r="HJ51" s="60">
        <v>15827</v>
      </c>
      <c r="HK51" s="60">
        <v>86730.311167909807</v>
      </c>
      <c r="HL51" s="62">
        <v>5.4798958215650346</v>
      </c>
      <c r="HM51" s="60">
        <v>16961</v>
      </c>
      <c r="HN51" s="60">
        <v>91951.64391883534</v>
      </c>
      <c r="HO51" s="62">
        <v>5.4213574623451057</v>
      </c>
      <c r="HP51" s="60">
        <v>18233</v>
      </c>
      <c r="HQ51" s="60">
        <v>100992.65994428493</v>
      </c>
      <c r="HR51" s="62">
        <v>5.5390040006737742</v>
      </c>
      <c r="HS51" s="60">
        <v>19332</v>
      </c>
      <c r="HT51" s="60">
        <v>106601.03026320026</v>
      </c>
      <c r="HU51" s="62">
        <v>5.5142266844196284</v>
      </c>
      <c r="HV51" s="60">
        <v>18662</v>
      </c>
      <c r="HW51" s="60">
        <v>108578.21463843969</v>
      </c>
      <c r="HX51" s="62">
        <v>5.8181446060679294</v>
      </c>
      <c r="HY51" s="60">
        <v>17361</v>
      </c>
      <c r="HZ51" s="60">
        <v>109788.83624870637</v>
      </c>
      <c r="IA51" s="62">
        <v>6.323877440741108</v>
      </c>
      <c r="IB51" s="60">
        <v>17579</v>
      </c>
      <c r="IC51" s="60">
        <v>110897.16231561167</v>
      </c>
      <c r="ID51" s="62">
        <v>6.3085023218392209</v>
      </c>
      <c r="IE51" s="60">
        <v>17155</v>
      </c>
      <c r="IF51" s="60">
        <v>111982.67177513061</v>
      </c>
      <c r="IG51" s="62">
        <v>6.5276987336129766</v>
      </c>
      <c r="IH51" s="60">
        <v>17697</v>
      </c>
      <c r="II51" s="60">
        <v>114297.70066993062</v>
      </c>
      <c r="IJ51" s="62">
        <v>6.4585918895818848</v>
      </c>
      <c r="IK51" s="60">
        <v>17619</v>
      </c>
      <c r="IL51" s="60">
        <v>119389.22611691368</v>
      </c>
      <c r="IM51" s="62">
        <v>6.7761635800507225</v>
      </c>
      <c r="IN51" s="60">
        <v>17474</v>
      </c>
      <c r="IO51" s="60">
        <v>124584.61140323216</v>
      </c>
      <c r="IP51" s="62">
        <v>7.1297133686180709</v>
      </c>
      <c r="IQ51" s="60">
        <v>17711</v>
      </c>
      <c r="IR51" s="60">
        <v>131370.83401799708</v>
      </c>
      <c r="IS51" s="62">
        <v>7.4174712900455697</v>
      </c>
      <c r="IT51" s="60">
        <v>18838</v>
      </c>
      <c r="IU51" s="60">
        <v>144204.50605256823</v>
      </c>
      <c r="IV51" s="62">
        <v>7.6549796184609953</v>
      </c>
      <c r="IW51" s="60">
        <v>20296</v>
      </c>
      <c r="IX51" s="60">
        <v>158188.49738748779</v>
      </c>
      <c r="IY51" s="62">
        <v>7.794072594968851</v>
      </c>
      <c r="IZ51" s="60">
        <v>21829</v>
      </c>
      <c r="JA51" s="60">
        <v>165731.15951872937</v>
      </c>
      <c r="JB51" s="62">
        <v>7.5922469888098112</v>
      </c>
      <c r="JC51" s="60">
        <v>24224</v>
      </c>
      <c r="JD51" s="60">
        <v>173464.10968166869</v>
      </c>
      <c r="JE51" s="62">
        <v>7.1608367603066663</v>
      </c>
      <c r="JF51" s="60">
        <v>26678</v>
      </c>
      <c r="JG51" s="60">
        <v>189387.10749153231</v>
      </c>
      <c r="JH51" s="62">
        <v>7.0989994561635923</v>
      </c>
      <c r="JI51" s="60">
        <v>32257</v>
      </c>
      <c r="JJ51" s="60">
        <v>212979.6111466185</v>
      </c>
      <c r="JK51" s="62">
        <v>6.602585830877592</v>
      </c>
      <c r="JL51" s="60">
        <v>37408</v>
      </c>
      <c r="JM51" s="60">
        <v>240749.92839497805</v>
      </c>
      <c r="JN51" s="62">
        <v>6.4357872218503545</v>
      </c>
      <c r="JO51" s="60">
        <v>40755</v>
      </c>
      <c r="JP51" s="60">
        <v>268758.25819441403</v>
      </c>
      <c r="JQ51" s="62">
        <v>6.5944855402874252</v>
      </c>
      <c r="JR51" s="60">
        <v>42942</v>
      </c>
      <c r="JS51" s="60">
        <v>289608.00161180168</v>
      </c>
      <c r="JT51" s="62">
        <v>6.7441665877649317</v>
      </c>
      <c r="JU51" s="60">
        <v>40240</v>
      </c>
      <c r="JV51" s="60">
        <v>286280.9446562407</v>
      </c>
      <c r="JW51" s="62">
        <v>7.1143375908608526</v>
      </c>
      <c r="JX51" s="60">
        <v>34974</v>
      </c>
      <c r="JY51" s="60">
        <v>277399.6613297842</v>
      </c>
      <c r="JZ51" s="62">
        <v>7.9315966526500885</v>
      </c>
      <c r="KA51" s="60">
        <v>29569</v>
      </c>
      <c r="KB51" s="60">
        <v>290362.62231952097</v>
      </c>
      <c r="KC51" s="62">
        <v>9.8198323351997345</v>
      </c>
      <c r="KD51" s="60">
        <v>34785</v>
      </c>
      <c r="KE51" s="60">
        <v>302466.72405668255</v>
      </c>
      <c r="KF51" s="62">
        <v>8.6953205133443312</v>
      </c>
      <c r="KG51" s="60">
        <v>38555</v>
      </c>
      <c r="KH51" s="60">
        <v>306683.20791560353</v>
      </c>
      <c r="KI51" s="62">
        <v>7.9544341308676838</v>
      </c>
      <c r="KJ51" s="60">
        <v>38557</v>
      </c>
      <c r="KK51" s="60">
        <v>307657.60925505945</v>
      </c>
      <c r="KL51" s="62">
        <v>7.9792932348227152</v>
      </c>
      <c r="KM51" s="60">
        <v>38280</v>
      </c>
      <c r="KN51" s="60">
        <v>307354.59725495672</v>
      </c>
      <c r="KO51" s="62">
        <v>8.0291169606833002</v>
      </c>
    </row>
    <row r="52" spans="1:301" ht="15" customHeight="1">
      <c r="A52" s="166">
        <v>38</v>
      </c>
      <c r="B52" s="171">
        <v>176.55250000000001</v>
      </c>
      <c r="C52" s="3">
        <v>4460.1409999999996</v>
      </c>
      <c r="D52" s="4">
        <v>24.636379999999999</v>
      </c>
      <c r="E52" s="3">
        <v>178.15180000000001</v>
      </c>
      <c r="F52" s="3">
        <v>5048.6880000000001</v>
      </c>
      <c r="G52" s="4">
        <v>27.562390000000001</v>
      </c>
      <c r="H52" s="3">
        <v>187.24549999999999</v>
      </c>
      <c r="I52" s="3">
        <v>5088.9110000000001</v>
      </c>
      <c r="J52" s="4">
        <v>26.476949999999999</v>
      </c>
      <c r="K52" s="3">
        <v>213.12309999999999</v>
      </c>
      <c r="L52" s="3">
        <v>5680.9549999999999</v>
      </c>
      <c r="M52" s="4">
        <v>25.99136</v>
      </c>
      <c r="N52" s="3">
        <v>209.7098</v>
      </c>
      <c r="O52" s="3">
        <v>7141.2569999999996</v>
      </c>
      <c r="P52" s="4">
        <v>33.039389999999997</v>
      </c>
      <c r="Q52" s="3">
        <v>284.048</v>
      </c>
      <c r="R52" s="3">
        <v>8691.7639999999992</v>
      </c>
      <c r="S52" s="4">
        <v>29.761790000000001</v>
      </c>
      <c r="T52" s="3">
        <v>323.12079999999997</v>
      </c>
      <c r="U52" s="3">
        <v>9923.8809999999994</v>
      </c>
      <c r="V52" s="4">
        <v>29.895720000000001</v>
      </c>
      <c r="W52" s="3">
        <v>318.05369999999999</v>
      </c>
      <c r="X52" s="3">
        <v>10530.51</v>
      </c>
      <c r="Y52" s="4">
        <v>32.230800000000002</v>
      </c>
      <c r="Z52" s="3">
        <v>341.08010000000002</v>
      </c>
      <c r="AA52" s="3">
        <v>11686.24</v>
      </c>
      <c r="AB52" s="4">
        <v>33.333329999999997</v>
      </c>
      <c r="AC52" s="3">
        <v>368.68639999999999</v>
      </c>
      <c r="AD52" s="3">
        <v>14302.38</v>
      </c>
      <c r="AE52" s="4">
        <v>37.69267</v>
      </c>
      <c r="AF52" s="3">
        <v>380.08670000000001</v>
      </c>
      <c r="AG52" s="3">
        <v>14875.35</v>
      </c>
      <c r="AH52" s="4">
        <v>37.99333</v>
      </c>
      <c r="AI52" s="3">
        <v>375.45</v>
      </c>
      <c r="AJ52" s="3">
        <v>15102.5</v>
      </c>
      <c r="AK52" s="4">
        <v>38.991799999999998</v>
      </c>
      <c r="AL52" s="3">
        <v>370.77260000000001</v>
      </c>
      <c r="AM52" s="3">
        <v>14879.88</v>
      </c>
      <c r="AN52" s="4">
        <v>38.877769999999998</v>
      </c>
      <c r="AO52" s="3">
        <v>408.06610000000001</v>
      </c>
      <c r="AP52" s="3">
        <v>15538.42</v>
      </c>
      <c r="AQ52" s="4">
        <v>36.970440000000004</v>
      </c>
      <c r="AR52" s="3">
        <v>431.03429999999997</v>
      </c>
      <c r="AS52" s="3">
        <v>16271.12</v>
      </c>
      <c r="AT52" s="4">
        <v>36.616779999999999</v>
      </c>
      <c r="AU52" s="3">
        <v>464.7371</v>
      </c>
      <c r="AV52" s="3">
        <v>17252.849999999999</v>
      </c>
      <c r="AW52" s="4">
        <v>36.046909999999997</v>
      </c>
      <c r="AX52" s="3">
        <v>490.79140000000001</v>
      </c>
      <c r="AY52" s="3">
        <v>17839.330000000002</v>
      </c>
      <c r="AZ52" s="4">
        <v>35.246639999999999</v>
      </c>
      <c r="BA52" s="3">
        <v>458.37700000000001</v>
      </c>
      <c r="BB52" s="3">
        <v>17741.57</v>
      </c>
      <c r="BC52" s="4">
        <v>37.539119999999997</v>
      </c>
      <c r="BD52" s="3">
        <v>508.71319999999997</v>
      </c>
      <c r="BE52" s="3">
        <v>18190.97</v>
      </c>
      <c r="BF52" s="4">
        <v>34.714109999999998</v>
      </c>
      <c r="BG52" s="3">
        <v>2153.4029999999998</v>
      </c>
      <c r="BH52" s="3">
        <v>39295.08</v>
      </c>
      <c r="BI52" s="4">
        <v>17.792339999999999</v>
      </c>
      <c r="BJ52" s="3">
        <v>2399.875</v>
      </c>
      <c r="BK52" s="3">
        <v>49704.11</v>
      </c>
      <c r="BL52" s="4">
        <v>20.187270000000002</v>
      </c>
      <c r="BM52" s="3">
        <v>2527.6089999999999</v>
      </c>
      <c r="BN52" s="3">
        <v>57766.75</v>
      </c>
      <c r="BO52" s="4">
        <v>22.253450000000001</v>
      </c>
      <c r="BP52" s="3">
        <v>2755.6410000000001</v>
      </c>
      <c r="BQ52" s="3">
        <v>72301.58</v>
      </c>
      <c r="BR52" s="4">
        <v>25.52421</v>
      </c>
      <c r="BS52" s="3">
        <v>2656.6019999999999</v>
      </c>
      <c r="BT52" s="3">
        <v>74786.58</v>
      </c>
      <c r="BU52" s="4">
        <v>27.385529999999999</v>
      </c>
      <c r="BV52" s="3">
        <v>2598.1619999999998</v>
      </c>
      <c r="BW52" s="3">
        <v>69733.14</v>
      </c>
      <c r="BX52" s="4">
        <v>26.152059999999999</v>
      </c>
      <c r="BY52" s="3">
        <v>2584.875</v>
      </c>
      <c r="BZ52" s="3">
        <v>67317.22</v>
      </c>
      <c r="CA52" s="4">
        <v>25.3931</v>
      </c>
      <c r="CB52" s="3">
        <v>2571.366</v>
      </c>
      <c r="CC52" s="3">
        <v>65129.05</v>
      </c>
      <c r="CD52" s="4">
        <v>24.69791</v>
      </c>
      <c r="CE52" s="3">
        <v>2390.3470000000002</v>
      </c>
      <c r="CF52" s="3">
        <v>58334.8</v>
      </c>
      <c r="CG52" s="4">
        <v>23.78322</v>
      </c>
      <c r="CH52" s="3">
        <v>2494.998</v>
      </c>
      <c r="CI52" s="3">
        <v>61953.21</v>
      </c>
      <c r="CJ52" s="4">
        <v>24.202439999999999</v>
      </c>
      <c r="CK52" s="3">
        <v>3235.8049999999998</v>
      </c>
      <c r="CL52" s="3">
        <v>79324.98</v>
      </c>
      <c r="CM52" s="4">
        <v>23.92623</v>
      </c>
      <c r="CN52" s="3">
        <v>4786.1059999999998</v>
      </c>
      <c r="CO52" s="3">
        <v>91982.81</v>
      </c>
      <c r="CP52" s="4">
        <v>18.76145</v>
      </c>
      <c r="CQ52" s="3">
        <v>5061.0230000000001</v>
      </c>
      <c r="CR52" s="3">
        <v>103766.1</v>
      </c>
      <c r="CS52" s="4">
        <v>20.00835</v>
      </c>
      <c r="CT52" s="3">
        <v>5602.1570000000002</v>
      </c>
      <c r="CU52" s="3">
        <v>83237.350000000006</v>
      </c>
      <c r="CV52" s="4">
        <v>14.548640000000001</v>
      </c>
      <c r="CW52" s="3">
        <v>5039.4260000000004</v>
      </c>
      <c r="CX52" s="3">
        <v>105666.8</v>
      </c>
      <c r="CY52" s="4">
        <v>20.532630000000001</v>
      </c>
      <c r="CZ52" s="3">
        <v>5316.9960000000001</v>
      </c>
      <c r="DA52" s="3">
        <v>120028.4</v>
      </c>
      <c r="DB52" s="4">
        <v>22.088709999999999</v>
      </c>
      <c r="DC52" s="3">
        <v>7855.07</v>
      </c>
      <c r="DD52" s="3">
        <v>141962.20000000001</v>
      </c>
      <c r="DE52" s="4">
        <v>17.67032</v>
      </c>
      <c r="DF52" s="3">
        <v>8162.07</v>
      </c>
      <c r="DG52" s="3">
        <v>149720.4</v>
      </c>
      <c r="DH52" s="4">
        <v>17.936910000000001</v>
      </c>
      <c r="DI52" s="3">
        <v>9772.2049999999999</v>
      </c>
      <c r="DJ52" s="3">
        <v>194638.8</v>
      </c>
      <c r="DK52" s="4">
        <v>19.50001</v>
      </c>
      <c r="DL52" s="3">
        <v>11646.69</v>
      </c>
      <c r="DM52" s="3">
        <v>265943.59999999998</v>
      </c>
      <c r="DN52" s="4">
        <v>22.40504</v>
      </c>
      <c r="DO52" s="3">
        <v>19062.05</v>
      </c>
      <c r="DP52" s="3">
        <v>404022.1</v>
      </c>
      <c r="DQ52" s="4">
        <v>20.8018</v>
      </c>
      <c r="DR52" s="3">
        <v>30777.54</v>
      </c>
      <c r="DS52" s="3">
        <v>649118.80000000005</v>
      </c>
      <c r="DT52" s="4">
        <v>20.694299999999998</v>
      </c>
      <c r="DU52" s="3">
        <v>60.937519999999999</v>
      </c>
      <c r="DV52" s="3">
        <v>1137.8119999999999</v>
      </c>
      <c r="DW52" s="4">
        <v>18.298749999999998</v>
      </c>
      <c r="DX52" s="3">
        <v>70.128299999999996</v>
      </c>
      <c r="DY52" s="3">
        <v>1351.52</v>
      </c>
      <c r="DZ52" s="4">
        <v>18.88429</v>
      </c>
      <c r="EA52" s="3">
        <v>91.906649999999999</v>
      </c>
      <c r="EB52" s="3">
        <v>1759.702</v>
      </c>
      <c r="EC52" s="4">
        <v>18.732379999999999</v>
      </c>
      <c r="ED52" s="3">
        <v>117.36669999999999</v>
      </c>
      <c r="EE52" s="3">
        <v>2146.3690000000001</v>
      </c>
      <c r="EF52" s="4">
        <v>17.928460000000001</v>
      </c>
      <c r="EG52" s="3">
        <v>117.5035</v>
      </c>
      <c r="EH52" s="3">
        <v>2291.6579999999999</v>
      </c>
      <c r="EI52" s="4">
        <v>19.120380000000001</v>
      </c>
      <c r="EJ52" s="3">
        <v>144.47999999999999</v>
      </c>
      <c r="EK52" s="3">
        <v>2437.6460000000002</v>
      </c>
      <c r="EL52" s="4">
        <v>16.55302</v>
      </c>
      <c r="EM52" s="3">
        <v>160.76</v>
      </c>
      <c r="EN52" s="3">
        <v>2706.7289999999998</v>
      </c>
      <c r="EO52" s="4">
        <v>16.514720000000001</v>
      </c>
      <c r="EP52" s="3">
        <v>196.43119999999999</v>
      </c>
      <c r="EQ52" s="3">
        <v>3108.0149999999999</v>
      </c>
      <c r="ER52" s="4">
        <v>15.518789999999999</v>
      </c>
      <c r="ES52" s="3">
        <v>226.83109999999999</v>
      </c>
      <c r="ET52" s="3">
        <v>3590.2739999999999</v>
      </c>
      <c r="EU52" s="4">
        <v>15.5115</v>
      </c>
      <c r="EV52" s="3">
        <v>286.3202</v>
      </c>
      <c r="EW52" s="3">
        <v>4359.0770000000002</v>
      </c>
      <c r="EX52" s="4">
        <v>14.93451</v>
      </c>
      <c r="EY52" s="3">
        <v>321.99959999999999</v>
      </c>
      <c r="EZ52" s="3">
        <v>4980.8050000000003</v>
      </c>
      <c r="FA52" s="4">
        <v>15.16315</v>
      </c>
      <c r="FB52" s="3">
        <v>373.00799999999998</v>
      </c>
      <c r="FC52" s="3">
        <v>5444.5069999999996</v>
      </c>
      <c r="FD52" s="4">
        <v>14.313700000000001</v>
      </c>
      <c r="FE52" s="3">
        <v>442.9479</v>
      </c>
      <c r="FF52" s="3">
        <v>6823.7340000000004</v>
      </c>
      <c r="FG52" s="4">
        <v>15.10439</v>
      </c>
      <c r="FH52" s="3">
        <v>589.18910000000005</v>
      </c>
      <c r="FI52" s="3">
        <v>8489.2129999999997</v>
      </c>
      <c r="FJ52" s="4">
        <v>14.12049</v>
      </c>
      <c r="FK52" s="60">
        <v>1865</v>
      </c>
      <c r="FL52" s="60">
        <v>15026.956658973775</v>
      </c>
      <c r="FM52" s="62">
        <v>8.0573494149993437</v>
      </c>
      <c r="FN52" s="60">
        <v>2142</v>
      </c>
      <c r="FO52" s="60">
        <v>16186.188756291802</v>
      </c>
      <c r="FP52" s="62">
        <v>7.5565773838897297</v>
      </c>
      <c r="FQ52" s="60">
        <v>2461</v>
      </c>
      <c r="FR52" s="60">
        <v>17965.970316984058</v>
      </c>
      <c r="FS52" s="62">
        <v>7.3002723758569923</v>
      </c>
      <c r="FT52" s="60">
        <v>2814</v>
      </c>
      <c r="FU52" s="60">
        <v>20182.048846489917</v>
      </c>
      <c r="FV52" s="62">
        <v>7.1720145154548387</v>
      </c>
      <c r="FW52" s="60">
        <v>3197</v>
      </c>
      <c r="FX52" s="60">
        <v>23016.875731299362</v>
      </c>
      <c r="FY52" s="62">
        <v>7.1995232190489089</v>
      </c>
      <c r="FZ52" s="60">
        <v>3754</v>
      </c>
      <c r="GA52" s="60">
        <v>26419.100748965448</v>
      </c>
      <c r="GB52" s="62">
        <v>7.0375867738320315</v>
      </c>
      <c r="GC52" s="60">
        <v>4361</v>
      </c>
      <c r="GD52" s="60">
        <v>29846.754567964123</v>
      </c>
      <c r="GE52" s="62">
        <v>6.8440161816014955</v>
      </c>
      <c r="GF52" s="60">
        <v>5118</v>
      </c>
      <c r="GG52" s="60">
        <v>33326.360365285625</v>
      </c>
      <c r="GH52" s="62">
        <v>6.5115983519510801</v>
      </c>
      <c r="GI52" s="60">
        <v>5940</v>
      </c>
      <c r="GJ52" s="60">
        <v>38746.817777022232</v>
      </c>
      <c r="GK52" s="62">
        <v>6.5230332957949884</v>
      </c>
      <c r="GL52" s="60">
        <v>6939</v>
      </c>
      <c r="GM52" s="60">
        <v>45317.318997086593</v>
      </c>
      <c r="GN52" s="62">
        <v>6.5308140938300321</v>
      </c>
      <c r="GO52" s="60">
        <v>7743</v>
      </c>
      <c r="GP52" s="60">
        <v>51236.02050979116</v>
      </c>
      <c r="GQ52" s="62">
        <v>6.617076134546191</v>
      </c>
      <c r="GR52" s="60">
        <v>8721</v>
      </c>
      <c r="GS52" s="60">
        <v>57022.257000122474</v>
      </c>
      <c r="GT52" s="62">
        <v>6.5384998280154196</v>
      </c>
      <c r="GU52" s="60">
        <v>9991</v>
      </c>
      <c r="GV52" s="60">
        <v>62733.280766087984</v>
      </c>
      <c r="GW52" s="62">
        <v>6.2789791578508645</v>
      </c>
      <c r="GX52" s="60">
        <v>11314</v>
      </c>
      <c r="GY52" s="60">
        <v>68754.956241272797</v>
      </c>
      <c r="GZ52" s="62">
        <v>6.0769803996175353</v>
      </c>
      <c r="HA52" s="60">
        <v>12847</v>
      </c>
      <c r="HB52" s="60">
        <v>73568.757005640844</v>
      </c>
      <c r="HC52" s="62">
        <v>5.726532031263396</v>
      </c>
      <c r="HD52" s="60">
        <v>13864</v>
      </c>
      <c r="HE52" s="60">
        <v>77542.450445675611</v>
      </c>
      <c r="HF52" s="62">
        <v>5.5930792300689278</v>
      </c>
      <c r="HG52" s="60">
        <v>15355</v>
      </c>
      <c r="HH52" s="60">
        <v>83210.032230155761</v>
      </c>
      <c r="HI52" s="62">
        <v>5.4190838313354455</v>
      </c>
      <c r="HJ52" s="60">
        <v>16807</v>
      </c>
      <c r="HK52" s="60">
        <v>87866.122808303233</v>
      </c>
      <c r="HL52" s="62">
        <v>5.2279480459512842</v>
      </c>
      <c r="HM52" s="60">
        <v>17963</v>
      </c>
      <c r="HN52" s="60">
        <v>93154.648917814397</v>
      </c>
      <c r="HO52" s="62">
        <v>5.1859182162119017</v>
      </c>
      <c r="HP52" s="60">
        <v>19444</v>
      </c>
      <c r="HQ52" s="60">
        <v>102317.86146965565</v>
      </c>
      <c r="HR52" s="62">
        <v>5.2621817254503007</v>
      </c>
      <c r="HS52" s="60">
        <v>19958</v>
      </c>
      <c r="HT52" s="60">
        <v>108003.60486806644</v>
      </c>
      <c r="HU52" s="62">
        <v>5.4115444868256555</v>
      </c>
      <c r="HV52" s="60">
        <v>19988</v>
      </c>
      <c r="HW52" s="60">
        <v>110018.12750339294</v>
      </c>
      <c r="HX52" s="62">
        <v>5.504208900509953</v>
      </c>
      <c r="HY52" s="60">
        <v>18182</v>
      </c>
      <c r="HZ52" s="60">
        <v>111260.05921317951</v>
      </c>
      <c r="IA52" s="62">
        <v>6.1192420643042302</v>
      </c>
      <c r="IB52" s="60">
        <v>18046</v>
      </c>
      <c r="IC52" s="60">
        <v>112401.16291502287</v>
      </c>
      <c r="ID52" s="62">
        <v>6.22859153912351</v>
      </c>
      <c r="IE52" s="60">
        <v>17722</v>
      </c>
      <c r="IF52" s="60">
        <v>113512.29877618302</v>
      </c>
      <c r="IG52" s="62">
        <v>6.4051630050887605</v>
      </c>
      <c r="IH52" s="60">
        <v>19193</v>
      </c>
      <c r="II52" s="60">
        <v>115847.03200115669</v>
      </c>
      <c r="IJ52" s="62">
        <v>6.0359001719979517</v>
      </c>
      <c r="IK52" s="60">
        <v>18958</v>
      </c>
      <c r="IL52" s="60">
        <v>121015.5316563044</v>
      </c>
      <c r="IM52" s="62">
        <v>6.3833490693271653</v>
      </c>
      <c r="IN52" s="60">
        <v>19365</v>
      </c>
      <c r="IO52" s="60">
        <v>126293.49625809694</v>
      </c>
      <c r="IP52" s="62">
        <v>6.5217400598036122</v>
      </c>
      <c r="IQ52" s="60">
        <v>19282</v>
      </c>
      <c r="IR52" s="60">
        <v>133194.65072069509</v>
      </c>
      <c r="IS52" s="62">
        <v>6.90771967226922</v>
      </c>
      <c r="IT52" s="60">
        <v>20531</v>
      </c>
      <c r="IU52" s="60">
        <v>146207.34905398844</v>
      </c>
      <c r="IV52" s="62">
        <v>7.1212970169007077</v>
      </c>
      <c r="IW52" s="60">
        <v>23333</v>
      </c>
      <c r="IX52" s="60">
        <v>160392.38471936728</v>
      </c>
      <c r="IY52" s="62">
        <v>6.8740575459378253</v>
      </c>
      <c r="IZ52" s="60">
        <v>24939</v>
      </c>
      <c r="JA52" s="60">
        <v>168024.56001956406</v>
      </c>
      <c r="JB52" s="62">
        <v>6.7374217097543632</v>
      </c>
      <c r="JC52" s="60">
        <v>26566</v>
      </c>
      <c r="JD52" s="60">
        <v>175854.13467855961</v>
      </c>
      <c r="JE52" s="62">
        <v>6.619518733665573</v>
      </c>
      <c r="JF52" s="60">
        <v>28861</v>
      </c>
      <c r="JG52" s="60">
        <v>191989.58292594831</v>
      </c>
      <c r="JH52" s="62">
        <v>6.6522152013425835</v>
      </c>
      <c r="JI52" s="60">
        <v>36294</v>
      </c>
      <c r="JJ52" s="60">
        <v>215857.38959570497</v>
      </c>
      <c r="JK52" s="62">
        <v>5.9474676143633927</v>
      </c>
      <c r="JL52" s="60">
        <v>42288</v>
      </c>
      <c r="JM52" s="60">
        <v>243991.02165639645</v>
      </c>
      <c r="JN52" s="62">
        <v>5.7697460664111908</v>
      </c>
      <c r="JO52" s="60">
        <v>44929</v>
      </c>
      <c r="JP52" s="60">
        <v>272403.75530477136</v>
      </c>
      <c r="JQ52" s="62">
        <v>6.0629828241174151</v>
      </c>
      <c r="JR52" s="60">
        <v>45999</v>
      </c>
      <c r="JS52" s="60">
        <v>293559.48557158606</v>
      </c>
      <c r="JT52" s="62">
        <v>6.3818666834406415</v>
      </c>
      <c r="JU52" s="60">
        <v>42748</v>
      </c>
      <c r="JV52" s="60">
        <v>290228.37427799182</v>
      </c>
      <c r="JW52" s="62">
        <v>6.7892854467575514</v>
      </c>
      <c r="JX52" s="60">
        <v>38269</v>
      </c>
      <c r="JY52" s="60">
        <v>281285.94366087997</v>
      </c>
      <c r="JZ52" s="62">
        <v>7.350229785489037</v>
      </c>
      <c r="KA52" s="60">
        <v>32972</v>
      </c>
      <c r="KB52" s="60">
        <v>294540.32927544886</v>
      </c>
      <c r="KC52" s="62">
        <v>8.9330440760478247</v>
      </c>
      <c r="KD52" s="60">
        <v>37614</v>
      </c>
      <c r="KE52" s="60">
        <v>306761.20719955798</v>
      </c>
      <c r="KF52" s="62">
        <v>8.1555061200499281</v>
      </c>
      <c r="KG52" s="60">
        <v>40014</v>
      </c>
      <c r="KH52" s="60">
        <v>310991.65212480788</v>
      </c>
      <c r="KI52" s="62">
        <v>7.7720710782428117</v>
      </c>
      <c r="KJ52" s="60">
        <v>42474</v>
      </c>
      <c r="KK52" s="60">
        <v>311966.56917050859</v>
      </c>
      <c r="KL52" s="62">
        <v>7.3448832031480107</v>
      </c>
      <c r="KM52" s="60">
        <v>42401</v>
      </c>
      <c r="KN52" s="60">
        <v>311661.45335362147</v>
      </c>
      <c r="KO52" s="62">
        <v>7.3503326184198832</v>
      </c>
    </row>
    <row r="53" spans="1:301" ht="15" customHeight="1">
      <c r="A53" s="166">
        <v>39</v>
      </c>
      <c r="B53" s="171">
        <v>185.3475</v>
      </c>
      <c r="C53" s="3">
        <v>4530.2920000000004</v>
      </c>
      <c r="D53" s="4">
        <v>23.836069999999999</v>
      </c>
      <c r="E53" s="3">
        <v>184.27889999999999</v>
      </c>
      <c r="F53" s="3">
        <v>5128.482</v>
      </c>
      <c r="G53" s="4">
        <v>27.066649999999999</v>
      </c>
      <c r="H53" s="3">
        <v>194.9145</v>
      </c>
      <c r="I53" s="3">
        <v>5169.2039999999997</v>
      </c>
      <c r="J53" s="4">
        <v>25.836099999999998</v>
      </c>
      <c r="K53" s="3">
        <v>225.07249999999999</v>
      </c>
      <c r="L53" s="3">
        <v>5770.4949999999999</v>
      </c>
      <c r="M53" s="4">
        <v>24.99896</v>
      </c>
      <c r="N53" s="3">
        <v>213.946</v>
      </c>
      <c r="O53" s="3">
        <v>7254.8540000000003</v>
      </c>
      <c r="P53" s="4">
        <v>32.899880000000003</v>
      </c>
      <c r="Q53" s="3">
        <v>297.08580000000001</v>
      </c>
      <c r="R53" s="3">
        <v>8829.4879999999994</v>
      </c>
      <c r="S53" s="4">
        <v>28.906130000000001</v>
      </c>
      <c r="T53" s="3">
        <v>340.81599999999997</v>
      </c>
      <c r="U53" s="3">
        <v>10081.129999999999</v>
      </c>
      <c r="V53" s="4">
        <v>28.79222</v>
      </c>
      <c r="W53" s="3">
        <v>334.43810000000002</v>
      </c>
      <c r="X53" s="3">
        <v>10697.79</v>
      </c>
      <c r="Y53" s="4">
        <v>31.138290000000001</v>
      </c>
      <c r="Z53" s="3">
        <v>360.63060000000002</v>
      </c>
      <c r="AA53" s="3">
        <v>11872.06</v>
      </c>
      <c r="AB53" s="4">
        <v>32.027149999999999</v>
      </c>
      <c r="AC53" s="3">
        <v>379.9538</v>
      </c>
      <c r="AD53" s="3">
        <v>14530.71</v>
      </c>
      <c r="AE53" s="4">
        <v>37.158349999999999</v>
      </c>
      <c r="AF53" s="3">
        <v>393.04880000000003</v>
      </c>
      <c r="AG53" s="3">
        <v>15112.87</v>
      </c>
      <c r="AH53" s="4">
        <v>37.326560000000001</v>
      </c>
      <c r="AI53" s="3">
        <v>389.8707</v>
      </c>
      <c r="AJ53" s="3">
        <v>15343.81</v>
      </c>
      <c r="AK53" s="4">
        <v>38.149039999999999</v>
      </c>
      <c r="AL53" s="3">
        <v>386.32459999999998</v>
      </c>
      <c r="AM53" s="3">
        <v>15117.6</v>
      </c>
      <c r="AN53" s="4">
        <v>37.90831</v>
      </c>
      <c r="AO53" s="3">
        <v>425.5641</v>
      </c>
      <c r="AP53" s="3">
        <v>15786.32</v>
      </c>
      <c r="AQ53" s="4">
        <v>36.015410000000003</v>
      </c>
      <c r="AR53" s="3">
        <v>449.13380000000001</v>
      </c>
      <c r="AS53" s="3">
        <v>16530.64</v>
      </c>
      <c r="AT53" s="4">
        <v>35.7012</v>
      </c>
      <c r="AU53" s="3">
        <v>486.07909999999998</v>
      </c>
      <c r="AV53" s="3">
        <v>17527.89</v>
      </c>
      <c r="AW53" s="4">
        <v>35.013179999999998</v>
      </c>
      <c r="AX53" s="3">
        <v>514.44539999999995</v>
      </c>
      <c r="AY53" s="3">
        <v>18123.54</v>
      </c>
      <c r="AZ53" s="4">
        <v>34.161250000000003</v>
      </c>
      <c r="BA53" s="3">
        <v>480.02210000000002</v>
      </c>
      <c r="BB53" s="3">
        <v>18024.73</v>
      </c>
      <c r="BC53" s="4">
        <v>36.418039999999998</v>
      </c>
      <c r="BD53" s="3">
        <v>536.56179999999995</v>
      </c>
      <c r="BE53" s="3">
        <v>18480.62</v>
      </c>
      <c r="BF53" s="4">
        <v>33.435969999999998</v>
      </c>
      <c r="BG53" s="3">
        <v>2186.6460000000002</v>
      </c>
      <c r="BH53" s="3">
        <v>39903.68</v>
      </c>
      <c r="BI53" s="4">
        <v>17.792819999999999</v>
      </c>
      <c r="BJ53" s="3">
        <v>2447.2310000000002</v>
      </c>
      <c r="BK53" s="3">
        <v>50479.199999999997</v>
      </c>
      <c r="BL53" s="4">
        <v>20.10493</v>
      </c>
      <c r="BM53" s="3">
        <v>2575.1350000000002</v>
      </c>
      <c r="BN53" s="3">
        <v>58671.92</v>
      </c>
      <c r="BO53" s="4">
        <v>22.18459</v>
      </c>
      <c r="BP53" s="3">
        <v>2801.6709999999998</v>
      </c>
      <c r="BQ53" s="3">
        <v>73441.289999999994</v>
      </c>
      <c r="BR53" s="4">
        <v>25.500150000000001</v>
      </c>
      <c r="BS53" s="3">
        <v>2706.4459999999999</v>
      </c>
      <c r="BT53" s="3">
        <v>75968.63</v>
      </c>
      <c r="BU53" s="4">
        <v>27.305610000000001</v>
      </c>
      <c r="BV53" s="3">
        <v>2654.1280000000002</v>
      </c>
      <c r="BW53" s="3">
        <v>70833.259999999995</v>
      </c>
      <c r="BX53" s="4">
        <v>26.004059999999999</v>
      </c>
      <c r="BY53" s="3">
        <v>2642.9050000000002</v>
      </c>
      <c r="BZ53" s="3">
        <v>68377.929999999993</v>
      </c>
      <c r="CA53" s="4">
        <v>25.226469999999999</v>
      </c>
      <c r="CB53" s="3">
        <v>2618.502</v>
      </c>
      <c r="CC53" s="3">
        <v>66154.2</v>
      </c>
      <c r="CD53" s="4">
        <v>24.63467</v>
      </c>
      <c r="CE53" s="3">
        <v>2426.3440000000001</v>
      </c>
      <c r="CF53" s="3">
        <v>59251.64</v>
      </c>
      <c r="CG53" s="4">
        <v>23.798210000000001</v>
      </c>
      <c r="CH53" s="3">
        <v>2534.3890000000001</v>
      </c>
      <c r="CI53" s="3">
        <v>62927.61</v>
      </c>
      <c r="CJ53" s="4">
        <v>24.200600000000001</v>
      </c>
      <c r="CK53" s="3">
        <v>3289.1550000000002</v>
      </c>
      <c r="CL53" s="3">
        <v>80571.91</v>
      </c>
      <c r="CM53" s="4">
        <v>23.90776</v>
      </c>
      <c r="CN53" s="3">
        <v>4917.0600000000004</v>
      </c>
      <c r="CO53" s="3">
        <v>93411.21</v>
      </c>
      <c r="CP53" s="4">
        <v>18.544979999999999</v>
      </c>
      <c r="CQ53" s="3">
        <v>5195.4530000000004</v>
      </c>
      <c r="CR53" s="3">
        <v>105383.1</v>
      </c>
      <c r="CS53" s="4">
        <v>19.793990000000001</v>
      </c>
      <c r="CT53" s="3">
        <v>5696.1049999999996</v>
      </c>
      <c r="CU53" s="3">
        <v>84509.29</v>
      </c>
      <c r="CV53" s="4">
        <v>14.52699</v>
      </c>
      <c r="CW53" s="3">
        <v>5175.5450000000001</v>
      </c>
      <c r="CX53" s="3">
        <v>107315.3</v>
      </c>
      <c r="CY53" s="4">
        <v>20.304179999999999</v>
      </c>
      <c r="CZ53" s="3">
        <v>5530.5209999999997</v>
      </c>
      <c r="DA53" s="3">
        <v>121907.2</v>
      </c>
      <c r="DB53" s="4">
        <v>21.56795</v>
      </c>
      <c r="DC53" s="3">
        <v>8036.7820000000002</v>
      </c>
      <c r="DD53" s="3">
        <v>144159.1</v>
      </c>
      <c r="DE53" s="4">
        <v>17.537710000000001</v>
      </c>
      <c r="DF53" s="3">
        <v>8317.4500000000007</v>
      </c>
      <c r="DG53" s="3">
        <v>152039.79999999999</v>
      </c>
      <c r="DH53" s="4">
        <v>17.874140000000001</v>
      </c>
      <c r="DI53" s="3">
        <v>9967.8240000000005</v>
      </c>
      <c r="DJ53" s="3">
        <v>197667.8</v>
      </c>
      <c r="DK53" s="4">
        <v>19.414490000000001</v>
      </c>
      <c r="DL53" s="3">
        <v>12015.66</v>
      </c>
      <c r="DM53" s="3">
        <v>270109.40000000002</v>
      </c>
      <c r="DN53" s="4">
        <v>22.056909999999998</v>
      </c>
      <c r="DO53" s="3">
        <v>19656.849999999999</v>
      </c>
      <c r="DP53" s="3">
        <v>410328.1</v>
      </c>
      <c r="DQ53" s="4">
        <v>20.486910000000002</v>
      </c>
      <c r="DR53" s="3">
        <v>31741.86</v>
      </c>
      <c r="DS53" s="3">
        <v>659247.6</v>
      </c>
      <c r="DT53" s="4">
        <v>20.378399999999999</v>
      </c>
      <c r="DU53" s="3">
        <v>62.911529999999999</v>
      </c>
      <c r="DV53" s="3">
        <v>1155.4490000000001</v>
      </c>
      <c r="DW53" s="4">
        <v>17.999009999999998</v>
      </c>
      <c r="DX53" s="3">
        <v>72.344899999999996</v>
      </c>
      <c r="DY53" s="3">
        <v>1372.508</v>
      </c>
      <c r="DZ53" s="4">
        <v>18.589639999999999</v>
      </c>
      <c r="EA53" s="3">
        <v>94.930620000000005</v>
      </c>
      <c r="EB53" s="3">
        <v>1787.018</v>
      </c>
      <c r="EC53" s="4">
        <v>18.41685</v>
      </c>
      <c r="ED53" s="3">
        <v>121.1871</v>
      </c>
      <c r="EE53" s="3">
        <v>2179.6</v>
      </c>
      <c r="EF53" s="4">
        <v>17.631779999999999</v>
      </c>
      <c r="EG53" s="3">
        <v>121.286</v>
      </c>
      <c r="EH53" s="3">
        <v>2327.2689999999998</v>
      </c>
      <c r="EI53" s="4">
        <v>18.811620000000001</v>
      </c>
      <c r="EJ53" s="3">
        <v>149.33699999999999</v>
      </c>
      <c r="EK53" s="3">
        <v>2475.1990000000001</v>
      </c>
      <c r="EL53" s="4">
        <v>16.26107</v>
      </c>
      <c r="EM53" s="3">
        <v>165.3544</v>
      </c>
      <c r="EN53" s="3">
        <v>2748.4290000000001</v>
      </c>
      <c r="EO53" s="4">
        <v>16.302900000000001</v>
      </c>
      <c r="EP53" s="3">
        <v>202.4572</v>
      </c>
      <c r="EQ53" s="3">
        <v>3155.6979999999999</v>
      </c>
      <c r="ER53" s="4">
        <v>15.287570000000001</v>
      </c>
      <c r="ES53" s="3">
        <v>233.78710000000001</v>
      </c>
      <c r="ET53" s="3">
        <v>3645.3560000000002</v>
      </c>
      <c r="EU53" s="4">
        <v>15.28055</v>
      </c>
      <c r="EV53" s="3">
        <v>295.25459999999998</v>
      </c>
      <c r="EW53" s="3">
        <v>4425.7709999999997</v>
      </c>
      <c r="EX53" s="4">
        <v>14.70387</v>
      </c>
      <c r="EY53" s="3">
        <v>331.99459999999999</v>
      </c>
      <c r="EZ53" s="3">
        <v>5057.098</v>
      </c>
      <c r="FA53" s="4">
        <v>14.93159</v>
      </c>
      <c r="FB53" s="3">
        <v>384.6567</v>
      </c>
      <c r="FC53" s="3">
        <v>5527.5519999999997</v>
      </c>
      <c r="FD53" s="4">
        <v>14.09163</v>
      </c>
      <c r="FE53" s="3">
        <v>456.9239</v>
      </c>
      <c r="FF53" s="3">
        <v>6928.2240000000002</v>
      </c>
      <c r="FG53" s="4">
        <v>14.866289999999999</v>
      </c>
      <c r="FH53" s="3">
        <v>608.0009</v>
      </c>
      <c r="FI53" s="3">
        <v>8618.5679999999993</v>
      </c>
      <c r="FJ53" s="4">
        <v>13.891780000000001</v>
      </c>
      <c r="FK53" s="60">
        <v>2015</v>
      </c>
      <c r="FL53" s="60">
        <v>15241.692157599338</v>
      </c>
      <c r="FM53" s="62">
        <v>7.5641152146894983</v>
      </c>
      <c r="FN53" s="60">
        <v>2230</v>
      </c>
      <c r="FO53" s="60">
        <v>16415.717401723523</v>
      </c>
      <c r="FP53" s="62">
        <v>7.3613082518939565</v>
      </c>
      <c r="FQ53" s="60">
        <v>2539</v>
      </c>
      <c r="FR53" s="60">
        <v>18219.512259696687</v>
      </c>
      <c r="FS53" s="62">
        <v>7.1758614650242958</v>
      </c>
      <c r="FT53" s="60">
        <v>2904</v>
      </c>
      <c r="FU53" s="60">
        <v>20466.035023328805</v>
      </c>
      <c r="FV53" s="62">
        <v>7.0475327215319572</v>
      </c>
      <c r="FW53" s="60">
        <v>3330</v>
      </c>
      <c r="FX53" s="60">
        <v>23340.726685169317</v>
      </c>
      <c r="FY53" s="62">
        <v>7.0092272327835783</v>
      </c>
      <c r="FZ53" s="60">
        <v>3843</v>
      </c>
      <c r="GA53" s="60">
        <v>26789.796647838739</v>
      </c>
      <c r="GB53" s="62">
        <v>6.9710634004264218</v>
      </c>
      <c r="GC53" s="60">
        <v>4522</v>
      </c>
      <c r="GD53" s="60">
        <v>30263.274125582946</v>
      </c>
      <c r="GE53" s="62">
        <v>6.6924533670019786</v>
      </c>
      <c r="GF53" s="60">
        <v>5247</v>
      </c>
      <c r="GG53" s="60">
        <v>33787.774764882619</v>
      </c>
      <c r="GH53" s="62">
        <v>6.4394463054855384</v>
      </c>
      <c r="GI53" s="60">
        <v>6189</v>
      </c>
      <c r="GJ53" s="60">
        <v>39282.653567448666</v>
      </c>
      <c r="GK53" s="62">
        <v>6.3471729790674853</v>
      </c>
      <c r="GL53" s="60">
        <v>7512</v>
      </c>
      <c r="GM53" s="60">
        <v>45942.867355014598</v>
      </c>
      <c r="GN53" s="62">
        <v>6.1159301590807509</v>
      </c>
      <c r="GO53" s="60">
        <v>8400</v>
      </c>
      <c r="GP53" s="60">
        <v>51943.746513302016</v>
      </c>
      <c r="GQ53" s="62">
        <v>6.1837793468216686</v>
      </c>
      <c r="GR53" s="60">
        <v>9516</v>
      </c>
      <c r="GS53" s="60">
        <v>57807.736338470982</v>
      </c>
      <c r="GT53" s="62">
        <v>6.074793646329443</v>
      </c>
      <c r="GU53" s="60">
        <v>10801</v>
      </c>
      <c r="GV53" s="60">
        <v>63591.460434893284</v>
      </c>
      <c r="GW53" s="62">
        <v>5.8875530446156175</v>
      </c>
      <c r="GX53" s="60">
        <v>12199</v>
      </c>
      <c r="GY53" s="60">
        <v>69689.560960492003</v>
      </c>
      <c r="GZ53" s="62">
        <v>5.7127273514625792</v>
      </c>
      <c r="HA53" s="60">
        <v>13541</v>
      </c>
      <c r="HB53" s="60">
        <v>74559.245925337033</v>
      </c>
      <c r="HC53" s="62">
        <v>5.5061846189599759</v>
      </c>
      <c r="HD53" s="60">
        <v>14779</v>
      </c>
      <c r="HE53" s="60">
        <v>78578.979808474804</v>
      </c>
      <c r="HF53" s="62">
        <v>5.316934827016361</v>
      </c>
      <c r="HG53" s="60">
        <v>16371</v>
      </c>
      <c r="HH53" s="60">
        <v>84314.193844516863</v>
      </c>
      <c r="HI53" s="62">
        <v>5.1502164708641418</v>
      </c>
      <c r="HJ53" s="60">
        <v>17865</v>
      </c>
      <c r="HK53" s="60">
        <v>89022.477237714033</v>
      </c>
      <c r="HL53" s="62">
        <v>4.9830661761944599</v>
      </c>
      <c r="HM53" s="60">
        <v>19826</v>
      </c>
      <c r="HN53" s="60">
        <v>94367.86188900625</v>
      </c>
      <c r="HO53" s="62">
        <v>4.7598033838901568</v>
      </c>
      <c r="HP53" s="60">
        <v>20731</v>
      </c>
      <c r="HQ53" s="60">
        <v>103665.98808896812</v>
      </c>
      <c r="HR53" s="62">
        <v>5.0005300317866057</v>
      </c>
      <c r="HS53" s="60">
        <v>21212</v>
      </c>
      <c r="HT53" s="60">
        <v>109432.74764433586</v>
      </c>
      <c r="HU53" s="62">
        <v>5.159001868957942</v>
      </c>
      <c r="HV53" s="60">
        <v>21107</v>
      </c>
      <c r="HW53" s="60">
        <v>111480.68169401931</v>
      </c>
      <c r="HX53" s="62">
        <v>5.2816924098175635</v>
      </c>
      <c r="HY53" s="60">
        <v>19169</v>
      </c>
      <c r="HZ53" s="60">
        <v>112794.98314984314</v>
      </c>
      <c r="IA53" s="62">
        <v>5.8842393004248077</v>
      </c>
      <c r="IB53" s="60">
        <v>19299</v>
      </c>
      <c r="IC53" s="60">
        <v>113938.67796003098</v>
      </c>
      <c r="ID53" s="62">
        <v>5.9038643432318247</v>
      </c>
      <c r="IE53" s="60">
        <v>18901</v>
      </c>
      <c r="IF53" s="60">
        <v>115069.67359177912</v>
      </c>
      <c r="IG53" s="62">
        <v>6.088020400602038</v>
      </c>
      <c r="IH53" s="60">
        <v>20432</v>
      </c>
      <c r="II53" s="60">
        <v>117424.74330198005</v>
      </c>
      <c r="IJ53" s="62">
        <v>5.7470998092198542</v>
      </c>
      <c r="IK53" s="60">
        <v>20434</v>
      </c>
      <c r="IL53" s="60">
        <v>122677.20533167715</v>
      </c>
      <c r="IM53" s="62">
        <v>6.0035825257745499</v>
      </c>
      <c r="IN53" s="60">
        <v>20544</v>
      </c>
      <c r="IO53" s="60">
        <v>128040.27817643009</v>
      </c>
      <c r="IP53" s="62">
        <v>6.2324901760333962</v>
      </c>
      <c r="IQ53" s="60">
        <v>20355</v>
      </c>
      <c r="IR53" s="60">
        <v>135052.73433902877</v>
      </c>
      <c r="IS53" s="62">
        <v>6.6348678132659673</v>
      </c>
      <c r="IT53" s="60">
        <v>22827</v>
      </c>
      <c r="IU53" s="60">
        <v>148249.50374825086</v>
      </c>
      <c r="IV53" s="62">
        <v>6.4944803849936861</v>
      </c>
      <c r="IW53" s="60">
        <v>24638</v>
      </c>
      <c r="IX53" s="60">
        <v>162625.17886798026</v>
      </c>
      <c r="IY53" s="62">
        <v>6.6005836053243065</v>
      </c>
      <c r="IZ53" s="60">
        <v>27102</v>
      </c>
      <c r="JA53" s="60">
        <v>170351.13518657515</v>
      </c>
      <c r="JB53" s="62">
        <v>6.2855558699201222</v>
      </c>
      <c r="JC53" s="60">
        <v>29668</v>
      </c>
      <c r="JD53" s="60">
        <v>178280.12688339327</v>
      </c>
      <c r="JE53" s="62">
        <v>6.0091724040512764</v>
      </c>
      <c r="JF53" s="60">
        <v>31071</v>
      </c>
      <c r="JG53" s="60">
        <v>194642.20577789992</v>
      </c>
      <c r="JH53" s="62">
        <v>6.2644332585980473</v>
      </c>
      <c r="JI53" s="60">
        <v>38769</v>
      </c>
      <c r="JJ53" s="60">
        <v>218784.62957773817</v>
      </c>
      <c r="JK53" s="62">
        <v>5.6432879253459767</v>
      </c>
      <c r="JL53" s="60">
        <v>44857</v>
      </c>
      <c r="JM53" s="60">
        <v>247276.88596601386</v>
      </c>
      <c r="JN53" s="62">
        <v>5.5125595997506265</v>
      </c>
      <c r="JO53" s="60">
        <v>48781</v>
      </c>
      <c r="JP53" s="60">
        <v>276099.80571915716</v>
      </c>
      <c r="JQ53" s="62">
        <v>5.6599865873835542</v>
      </c>
      <c r="JR53" s="60">
        <v>48617</v>
      </c>
      <c r="JS53" s="60">
        <v>297593.6530361331</v>
      </c>
      <c r="JT53" s="62">
        <v>6.1211850388985969</v>
      </c>
      <c r="JU53" s="60">
        <v>46057</v>
      </c>
      <c r="JV53" s="60">
        <v>294256.99672737601</v>
      </c>
      <c r="JW53" s="62">
        <v>6.3889744605027685</v>
      </c>
      <c r="JX53" s="60">
        <v>39540</v>
      </c>
      <c r="JY53" s="60">
        <v>285259.73976611573</v>
      </c>
      <c r="JZ53" s="62">
        <v>7.2144597816417733</v>
      </c>
      <c r="KA53" s="60">
        <v>34752</v>
      </c>
      <c r="KB53" s="60">
        <v>298820.03137726896</v>
      </c>
      <c r="KC53" s="62">
        <v>8.5986427076792395</v>
      </c>
      <c r="KD53" s="60">
        <v>40522</v>
      </c>
      <c r="KE53" s="60">
        <v>311158.97098452301</v>
      </c>
      <c r="KF53" s="62">
        <v>7.6787663734396876</v>
      </c>
      <c r="KG53" s="60">
        <v>44339</v>
      </c>
      <c r="KH53" s="60">
        <v>315404.37568169559</v>
      </c>
      <c r="KI53" s="62">
        <v>7.1134751726853471</v>
      </c>
      <c r="KJ53" s="60">
        <v>46597</v>
      </c>
      <c r="KK53" s="60">
        <v>316351.05269547534</v>
      </c>
      <c r="KL53" s="62">
        <v>6.789086265113105</v>
      </c>
      <c r="KM53" s="60">
        <v>46646</v>
      </c>
      <c r="KN53" s="60">
        <v>316040.93375746271</v>
      </c>
      <c r="KO53" s="62">
        <v>6.7753062161270572</v>
      </c>
    </row>
    <row r="54" spans="1:301" ht="15" customHeight="1">
      <c r="A54" s="166">
        <v>40</v>
      </c>
      <c r="B54" s="171">
        <v>194.7132</v>
      </c>
      <c r="C54" s="3">
        <v>4602.6310000000003</v>
      </c>
      <c r="D54" s="4">
        <v>23.051449999999999</v>
      </c>
      <c r="E54" s="3">
        <v>190.69110000000001</v>
      </c>
      <c r="F54" s="3">
        <v>5210.8329999999996</v>
      </c>
      <c r="G54" s="4">
        <v>26.576059999999998</v>
      </c>
      <c r="H54" s="3">
        <v>202.99709999999999</v>
      </c>
      <c r="I54" s="3">
        <v>5252.0420000000004</v>
      </c>
      <c r="J54" s="4">
        <v>25.204519999999999</v>
      </c>
      <c r="K54" s="3">
        <v>237.9393</v>
      </c>
      <c r="L54" s="3">
        <v>5862.8130000000001</v>
      </c>
      <c r="M54" s="4">
        <v>24.025030000000001</v>
      </c>
      <c r="N54" s="3">
        <v>218.45830000000001</v>
      </c>
      <c r="O54" s="3">
        <v>7372.1660000000002</v>
      </c>
      <c r="P54" s="4">
        <v>32.740850000000002</v>
      </c>
      <c r="Q54" s="3">
        <v>310.88819999999998</v>
      </c>
      <c r="R54" s="3">
        <v>8971.5810000000001</v>
      </c>
      <c r="S54" s="4">
        <v>28.066880000000001</v>
      </c>
      <c r="T54" s="3">
        <v>359.78210000000001</v>
      </c>
      <c r="U54" s="3">
        <v>10243.31</v>
      </c>
      <c r="V54" s="4">
        <v>27.712779999999999</v>
      </c>
      <c r="W54" s="3">
        <v>352.04750000000001</v>
      </c>
      <c r="X54" s="3">
        <v>10870.37</v>
      </c>
      <c r="Y54" s="4">
        <v>30.05753</v>
      </c>
      <c r="Z54" s="3">
        <v>381.74799999999999</v>
      </c>
      <c r="AA54" s="3">
        <v>12063.75</v>
      </c>
      <c r="AB54" s="4">
        <v>30.743539999999999</v>
      </c>
      <c r="AC54" s="3">
        <v>391.98820000000001</v>
      </c>
      <c r="AD54" s="3">
        <v>14766.45</v>
      </c>
      <c r="AE54" s="4">
        <v>36.601439999999997</v>
      </c>
      <c r="AF54" s="3">
        <v>406.98239999999998</v>
      </c>
      <c r="AG54" s="3">
        <v>15358.08</v>
      </c>
      <c r="AH54" s="4">
        <v>36.633069999999996</v>
      </c>
      <c r="AI54" s="3">
        <v>405.49489999999997</v>
      </c>
      <c r="AJ54" s="3">
        <v>15592.92</v>
      </c>
      <c r="AK54" s="4">
        <v>37.274090000000001</v>
      </c>
      <c r="AL54" s="3">
        <v>403.31970000000001</v>
      </c>
      <c r="AM54" s="3">
        <v>15362.99</v>
      </c>
      <c r="AN54" s="4">
        <v>36.899799999999999</v>
      </c>
      <c r="AO54" s="3">
        <v>444.6293</v>
      </c>
      <c r="AP54" s="3">
        <v>16042.18</v>
      </c>
      <c r="AQ54" s="4">
        <v>35.029330000000002</v>
      </c>
      <c r="AR54" s="3">
        <v>469.04730000000001</v>
      </c>
      <c r="AS54" s="3">
        <v>16798.5</v>
      </c>
      <c r="AT54" s="4">
        <v>34.738950000000003</v>
      </c>
      <c r="AU54" s="3">
        <v>509.66419999999999</v>
      </c>
      <c r="AV54" s="3">
        <v>17811.73</v>
      </c>
      <c r="AW54" s="4">
        <v>33.933199999999999</v>
      </c>
      <c r="AX54" s="3">
        <v>542.86869999999999</v>
      </c>
      <c r="AY54" s="3">
        <v>18416.810000000001</v>
      </c>
      <c r="AZ54" s="4">
        <v>32.895980000000002</v>
      </c>
      <c r="BA54" s="3">
        <v>503.96839999999997</v>
      </c>
      <c r="BB54" s="3">
        <v>18316.95</v>
      </c>
      <c r="BC54" s="4">
        <v>35.249479999999998</v>
      </c>
      <c r="BD54" s="3">
        <v>572.8297</v>
      </c>
      <c r="BE54" s="3">
        <v>18779.39</v>
      </c>
      <c r="BF54" s="4">
        <v>31.824870000000001</v>
      </c>
      <c r="BG54" s="3">
        <v>2220.83</v>
      </c>
      <c r="BH54" s="3">
        <v>40532.019999999997</v>
      </c>
      <c r="BI54" s="4">
        <v>17.7944</v>
      </c>
      <c r="BJ54" s="3">
        <v>2495.5160000000001</v>
      </c>
      <c r="BK54" s="3">
        <v>51279.33</v>
      </c>
      <c r="BL54" s="4">
        <v>20.028020000000001</v>
      </c>
      <c r="BM54" s="3">
        <v>2623.6289999999999</v>
      </c>
      <c r="BN54" s="3">
        <v>59606.46</v>
      </c>
      <c r="BO54" s="4">
        <v>22.120930000000001</v>
      </c>
      <c r="BP54" s="3">
        <v>2848.9580000000001</v>
      </c>
      <c r="BQ54" s="3">
        <v>74618.23</v>
      </c>
      <c r="BR54" s="4">
        <v>25.47832</v>
      </c>
      <c r="BS54" s="3">
        <v>2756.88</v>
      </c>
      <c r="BT54" s="3">
        <v>77189.23</v>
      </c>
      <c r="BU54" s="4">
        <v>27.236329999999999</v>
      </c>
      <c r="BV54" s="3">
        <v>2710.145</v>
      </c>
      <c r="BW54" s="3">
        <v>71969.11</v>
      </c>
      <c r="BX54" s="4">
        <v>25.87453</v>
      </c>
      <c r="BY54" s="3">
        <v>2700.7269999999999</v>
      </c>
      <c r="BZ54" s="3">
        <v>69473.03</v>
      </c>
      <c r="CA54" s="4">
        <v>25.081330000000001</v>
      </c>
      <c r="CB54" s="3">
        <v>2666.502</v>
      </c>
      <c r="CC54" s="3">
        <v>67212.73</v>
      </c>
      <c r="CD54" s="4">
        <v>24.57788</v>
      </c>
      <c r="CE54" s="3">
        <v>2463.2719999999999</v>
      </c>
      <c r="CF54" s="3">
        <v>60198.41</v>
      </c>
      <c r="CG54" s="4">
        <v>23.815580000000001</v>
      </c>
      <c r="CH54" s="3">
        <v>2575.0390000000002</v>
      </c>
      <c r="CI54" s="3">
        <v>63933.83</v>
      </c>
      <c r="CJ54" s="4">
        <v>24.199010000000001</v>
      </c>
      <c r="CK54" s="3">
        <v>3343.7689999999998</v>
      </c>
      <c r="CL54" s="3">
        <v>81859.509999999995</v>
      </c>
      <c r="CM54" s="4">
        <v>23.892690000000002</v>
      </c>
      <c r="CN54" s="3">
        <v>5053.3090000000002</v>
      </c>
      <c r="CO54" s="3">
        <v>94884.98</v>
      </c>
      <c r="CP54" s="4">
        <v>18.329280000000001</v>
      </c>
      <c r="CQ54" s="3">
        <v>5334.8329999999996</v>
      </c>
      <c r="CR54" s="3">
        <v>107051.7</v>
      </c>
      <c r="CS54" s="4">
        <v>19.581669999999999</v>
      </c>
      <c r="CT54" s="3">
        <v>5791.9260000000004</v>
      </c>
      <c r="CU54" s="3">
        <v>85822.05</v>
      </c>
      <c r="CV54" s="4">
        <v>14.508240000000001</v>
      </c>
      <c r="CW54" s="3">
        <v>5318.6419999999998</v>
      </c>
      <c r="CX54" s="3">
        <v>109016.4</v>
      </c>
      <c r="CY54" s="4">
        <v>20.07076</v>
      </c>
      <c r="CZ54" s="3">
        <v>5759.25</v>
      </c>
      <c r="DA54" s="3">
        <v>123844.9</v>
      </c>
      <c r="DB54" s="4">
        <v>21.040240000000001</v>
      </c>
      <c r="DC54" s="3">
        <v>8225.2330000000002</v>
      </c>
      <c r="DD54" s="3">
        <v>146426.29999999999</v>
      </c>
      <c r="DE54" s="4">
        <v>17.40503</v>
      </c>
      <c r="DF54" s="3">
        <v>8478.9339999999993</v>
      </c>
      <c r="DG54" s="3">
        <v>154433.79999999999</v>
      </c>
      <c r="DH54" s="4">
        <v>17.809439999999999</v>
      </c>
      <c r="DI54" s="3">
        <v>10173.51</v>
      </c>
      <c r="DJ54" s="3">
        <v>200794.5</v>
      </c>
      <c r="DK54" s="4">
        <v>19.322510000000001</v>
      </c>
      <c r="DL54" s="3">
        <v>12405.37</v>
      </c>
      <c r="DM54" s="3">
        <v>274407.7</v>
      </c>
      <c r="DN54" s="4">
        <v>21.703659999999999</v>
      </c>
      <c r="DO54" s="3">
        <v>20289.18</v>
      </c>
      <c r="DP54" s="3">
        <v>416834.1</v>
      </c>
      <c r="DQ54" s="4">
        <v>20.16282</v>
      </c>
      <c r="DR54" s="3">
        <v>32764.71</v>
      </c>
      <c r="DS54" s="3">
        <v>669697.69999999995</v>
      </c>
      <c r="DT54" s="4">
        <v>20.054860000000001</v>
      </c>
      <c r="DU54" s="3">
        <v>64.998570000000001</v>
      </c>
      <c r="DV54" s="3">
        <v>1173.6410000000001</v>
      </c>
      <c r="DW54" s="4">
        <v>17.695039999999999</v>
      </c>
      <c r="DX54" s="3">
        <v>74.685720000000003</v>
      </c>
      <c r="DY54" s="3">
        <v>1394.1579999999999</v>
      </c>
      <c r="DZ54" s="4">
        <v>18.290710000000001</v>
      </c>
      <c r="EA54" s="3">
        <v>98.116020000000006</v>
      </c>
      <c r="EB54" s="3">
        <v>1815.193</v>
      </c>
      <c r="EC54" s="4">
        <v>18.099519999999998</v>
      </c>
      <c r="ED54" s="3">
        <v>125.19370000000001</v>
      </c>
      <c r="EE54" s="3">
        <v>2213.8739999999998</v>
      </c>
      <c r="EF54" s="4">
        <v>17.335570000000001</v>
      </c>
      <c r="EG54" s="3">
        <v>125.27070000000001</v>
      </c>
      <c r="EH54" s="3">
        <v>2364.0030000000002</v>
      </c>
      <c r="EI54" s="4">
        <v>18.500399999999999</v>
      </c>
      <c r="EJ54" s="3">
        <v>154.39519999999999</v>
      </c>
      <c r="EK54" s="3">
        <v>2513.922</v>
      </c>
      <c r="EL54" s="4">
        <v>15.974080000000001</v>
      </c>
      <c r="EM54" s="3">
        <v>170.25370000000001</v>
      </c>
      <c r="EN54" s="3">
        <v>2791.44</v>
      </c>
      <c r="EO54" s="4">
        <v>16.081230000000001</v>
      </c>
      <c r="EP54" s="3">
        <v>208.79259999999999</v>
      </c>
      <c r="EQ54" s="3">
        <v>3204.866</v>
      </c>
      <c r="ER54" s="4">
        <v>15.054349999999999</v>
      </c>
      <c r="ES54" s="3">
        <v>241.09899999999999</v>
      </c>
      <c r="ET54" s="3">
        <v>3702.1559999999999</v>
      </c>
      <c r="EU54" s="4">
        <v>15.04767</v>
      </c>
      <c r="EV54" s="3">
        <v>304.66230000000002</v>
      </c>
      <c r="EW54" s="3">
        <v>4494.5349999999999</v>
      </c>
      <c r="EX54" s="4">
        <v>14.47091</v>
      </c>
      <c r="EY54" s="3">
        <v>342.50639999999999</v>
      </c>
      <c r="EZ54" s="3">
        <v>5135.7619999999997</v>
      </c>
      <c r="FA54" s="4">
        <v>14.69814</v>
      </c>
      <c r="FB54" s="3">
        <v>396.86779999999999</v>
      </c>
      <c r="FC54" s="3">
        <v>5613.1660000000002</v>
      </c>
      <c r="FD54" s="4">
        <v>13.86928</v>
      </c>
      <c r="FE54" s="3">
        <v>471.6943</v>
      </c>
      <c r="FF54" s="3">
        <v>7035.9570000000003</v>
      </c>
      <c r="FG54" s="4">
        <v>14.62438</v>
      </c>
      <c r="FH54" s="3">
        <v>627.4941</v>
      </c>
      <c r="FI54" s="3">
        <v>8751.9169999999995</v>
      </c>
      <c r="FJ54" s="4">
        <v>13.66816</v>
      </c>
      <c r="FK54" s="60">
        <v>2137</v>
      </c>
      <c r="FL54" s="60">
        <v>15461.541107227118</v>
      </c>
      <c r="FM54" s="62">
        <v>7.2351619593950014</v>
      </c>
      <c r="FN54" s="60">
        <v>2337</v>
      </c>
      <c r="FO54" s="60">
        <v>16651.295734336065</v>
      </c>
      <c r="FP54" s="62">
        <v>7.1250730570543706</v>
      </c>
      <c r="FQ54" s="60">
        <v>2636</v>
      </c>
      <c r="FR54" s="60">
        <v>18480.103096754774</v>
      </c>
      <c r="FS54" s="62">
        <v>7.010661265840203</v>
      </c>
      <c r="FT54" s="60">
        <v>3008</v>
      </c>
      <c r="FU54" s="60">
        <v>20757.901668316517</v>
      </c>
      <c r="FV54" s="62">
        <v>6.9008981610094802</v>
      </c>
      <c r="FW54" s="60">
        <v>3488</v>
      </c>
      <c r="FX54" s="60">
        <v>23672.988636449831</v>
      </c>
      <c r="FY54" s="62">
        <v>6.7869806870555704</v>
      </c>
      <c r="FZ54" s="60">
        <v>4070</v>
      </c>
      <c r="GA54" s="60">
        <v>27170.25234203957</v>
      </c>
      <c r="GB54" s="62">
        <v>6.6757376761767988</v>
      </c>
      <c r="GC54" s="60">
        <v>4732</v>
      </c>
      <c r="GD54" s="60">
        <v>30690.647053482247</v>
      </c>
      <c r="GE54" s="62">
        <v>6.4857664948187335</v>
      </c>
      <c r="GF54" s="60">
        <v>5442</v>
      </c>
      <c r="GG54" s="60">
        <v>34261.970845608055</v>
      </c>
      <c r="GH54" s="62">
        <v>6.2958417577376062</v>
      </c>
      <c r="GI54" s="60">
        <v>6524</v>
      </c>
      <c r="GJ54" s="60">
        <v>39831.594008743028</v>
      </c>
      <c r="GK54" s="62">
        <v>6.1053945445651481</v>
      </c>
      <c r="GL54" s="60">
        <v>7874</v>
      </c>
      <c r="GM54" s="60">
        <v>46580.663081495113</v>
      </c>
      <c r="GN54" s="62">
        <v>5.9157560428619647</v>
      </c>
      <c r="GO54" s="60">
        <v>9127</v>
      </c>
      <c r="GP54" s="60">
        <v>52663.508575753556</v>
      </c>
      <c r="GQ54" s="62">
        <v>5.7700787307717274</v>
      </c>
      <c r="GR54" s="60">
        <v>10419</v>
      </c>
      <c r="GS54" s="60">
        <v>58605.197858476029</v>
      </c>
      <c r="GT54" s="62">
        <v>5.6248390304708735</v>
      </c>
      <c r="GU54" s="60">
        <v>11764</v>
      </c>
      <c r="GV54" s="60">
        <v>64463.501301654484</v>
      </c>
      <c r="GW54" s="62">
        <v>5.4797263942242846</v>
      </c>
      <c r="GX54" s="60">
        <v>13243</v>
      </c>
      <c r="GY54" s="60">
        <v>70639.272754649952</v>
      </c>
      <c r="GZ54" s="62">
        <v>5.3340838748508608</v>
      </c>
      <c r="HA54" s="60">
        <v>14563</v>
      </c>
      <c r="HB54" s="60">
        <v>75568.685547716435</v>
      </c>
      <c r="HC54" s="62">
        <v>5.1890877942536866</v>
      </c>
      <c r="HD54" s="60">
        <v>15799</v>
      </c>
      <c r="HE54" s="60">
        <v>79633.968273233826</v>
      </c>
      <c r="HF54" s="62">
        <v>5.0404435896723729</v>
      </c>
      <c r="HG54" s="60">
        <v>17466</v>
      </c>
      <c r="HH54" s="60">
        <v>85437.566458402493</v>
      </c>
      <c r="HI54" s="62">
        <v>4.8916504327494845</v>
      </c>
      <c r="HJ54" s="60">
        <v>19017</v>
      </c>
      <c r="HK54" s="60">
        <v>90198.979148441329</v>
      </c>
      <c r="HL54" s="62">
        <v>4.7430708917516604</v>
      </c>
      <c r="HM54" s="60">
        <v>20809</v>
      </c>
      <c r="HN54" s="60">
        <v>95603.88695932721</v>
      </c>
      <c r="HO54" s="62">
        <v>4.5943527780925182</v>
      </c>
      <c r="HP54" s="60">
        <v>22054</v>
      </c>
      <c r="HQ54" s="60">
        <v>105037.22949062666</v>
      </c>
      <c r="HR54" s="62">
        <v>4.7627291870239716</v>
      </c>
      <c r="HS54" s="60">
        <v>22489</v>
      </c>
      <c r="HT54" s="60">
        <v>110893.90461073445</v>
      </c>
      <c r="HU54" s="62">
        <v>4.9310287078453667</v>
      </c>
      <c r="HV54" s="60">
        <v>22591</v>
      </c>
      <c r="HW54" s="60">
        <v>112976.4703636957</v>
      </c>
      <c r="HX54" s="62">
        <v>5.0009503945684433</v>
      </c>
      <c r="HY54" s="60">
        <v>19350</v>
      </c>
      <c r="HZ54" s="60">
        <v>114354.23983728777</v>
      </c>
      <c r="IA54" s="62">
        <v>5.9097798365523388</v>
      </c>
      <c r="IB54" s="60">
        <v>19562</v>
      </c>
      <c r="IC54" s="60">
        <v>115512.65345328789</v>
      </c>
      <c r="ID54" s="62">
        <v>5.9049511017936762</v>
      </c>
      <c r="IE54" s="60">
        <v>19891</v>
      </c>
      <c r="IF54" s="60">
        <v>116662.98800417337</v>
      </c>
      <c r="IG54" s="62">
        <v>5.8651142729964993</v>
      </c>
      <c r="IH54" s="60">
        <v>21514</v>
      </c>
      <c r="II54" s="60">
        <v>119031.94575824054</v>
      </c>
      <c r="IJ54" s="62">
        <v>5.5327668382560447</v>
      </c>
      <c r="IK54" s="60">
        <v>22164</v>
      </c>
      <c r="IL54" s="60">
        <v>124368.59219816826</v>
      </c>
      <c r="IM54" s="62">
        <v>5.6112882240646211</v>
      </c>
      <c r="IN54" s="60">
        <v>22259</v>
      </c>
      <c r="IO54" s="60">
        <v>129817.59985182546</v>
      </c>
      <c r="IP54" s="62">
        <v>5.8321398019599027</v>
      </c>
      <c r="IQ54" s="60">
        <v>22410</v>
      </c>
      <c r="IR54" s="60">
        <v>136945.49673115948</v>
      </c>
      <c r="IS54" s="62">
        <v>6.1109101620329982</v>
      </c>
      <c r="IT54" s="60">
        <v>24441</v>
      </c>
      <c r="IU54" s="60">
        <v>150327.62645933346</v>
      </c>
      <c r="IV54" s="62">
        <v>6.1506332171078704</v>
      </c>
      <c r="IW54" s="60">
        <v>26962</v>
      </c>
      <c r="IX54" s="60">
        <v>164907.50650491001</v>
      </c>
      <c r="IY54" s="62">
        <v>6.1162935429459981</v>
      </c>
      <c r="IZ54" s="60">
        <v>29871</v>
      </c>
      <c r="JA54" s="60">
        <v>172722.46737865513</v>
      </c>
      <c r="JB54" s="62">
        <v>5.7822793806251926</v>
      </c>
      <c r="JC54" s="60">
        <v>31592</v>
      </c>
      <c r="JD54" s="60">
        <v>180738.59665070483</v>
      </c>
      <c r="JE54" s="62">
        <v>5.721024203934693</v>
      </c>
      <c r="JF54" s="60">
        <v>34232</v>
      </c>
      <c r="JG54" s="60">
        <v>197345.42449199711</v>
      </c>
      <c r="JH54" s="62">
        <v>5.7649399536105719</v>
      </c>
      <c r="JI54" s="60">
        <v>41268</v>
      </c>
      <c r="JJ54" s="60">
        <v>221770.43970951362</v>
      </c>
      <c r="JK54" s="62">
        <v>5.3739081057844729</v>
      </c>
      <c r="JL54" s="60">
        <v>47021</v>
      </c>
      <c r="JM54" s="60">
        <v>250636.09202287372</v>
      </c>
      <c r="JN54" s="62">
        <v>5.3303011850635613</v>
      </c>
      <c r="JO54" s="60">
        <v>50763</v>
      </c>
      <c r="JP54" s="60">
        <v>279876.30726706015</v>
      </c>
      <c r="JQ54" s="62">
        <v>5.513391786676519</v>
      </c>
      <c r="JR54" s="60">
        <v>51603</v>
      </c>
      <c r="JS54" s="60">
        <v>301721.38943873154</v>
      </c>
      <c r="JT54" s="62">
        <v>5.8469738084749245</v>
      </c>
      <c r="JU54" s="60">
        <v>49970</v>
      </c>
      <c r="JV54" s="60">
        <v>298352.81502847763</v>
      </c>
      <c r="JW54" s="62">
        <v>5.9706386837798204</v>
      </c>
      <c r="JX54" s="60">
        <v>44102</v>
      </c>
      <c r="JY54" s="60">
        <v>289315.54205523554</v>
      </c>
      <c r="JZ54" s="62">
        <v>6.5601456182312718</v>
      </c>
      <c r="KA54" s="60">
        <v>38998</v>
      </c>
      <c r="KB54" s="60">
        <v>303187.11268199881</v>
      </c>
      <c r="KC54" s="62">
        <v>7.7744272188829893</v>
      </c>
      <c r="KD54" s="60">
        <v>46700</v>
      </c>
      <c r="KE54" s="60">
        <v>315624.23983071843</v>
      </c>
      <c r="KF54" s="62">
        <v>6.7585490327776965</v>
      </c>
      <c r="KG54" s="60">
        <v>50903</v>
      </c>
      <c r="KH54" s="60">
        <v>319861.98239628196</v>
      </c>
      <c r="KI54" s="62">
        <v>6.2837550320468729</v>
      </c>
      <c r="KJ54" s="60">
        <v>51054</v>
      </c>
      <c r="KK54" s="60">
        <v>320810.40888021153</v>
      </c>
      <c r="KL54" s="62">
        <v>6.2837467951622115</v>
      </c>
      <c r="KM54" s="60">
        <v>51004</v>
      </c>
      <c r="KN54" s="60">
        <v>320494.68278753414</v>
      </c>
      <c r="KO54" s="62">
        <v>6.2837166259025592</v>
      </c>
    </row>
    <row r="55" spans="1:301" ht="15" customHeight="1">
      <c r="A55" s="166">
        <v>41</v>
      </c>
      <c r="B55" s="171">
        <v>204.68729999999999</v>
      </c>
      <c r="C55" s="3">
        <v>4677.2569999999996</v>
      </c>
      <c r="D55" s="4">
        <v>22.28332</v>
      </c>
      <c r="E55" s="3">
        <v>197.40469999999999</v>
      </c>
      <c r="F55" s="3">
        <v>5295.8639999999996</v>
      </c>
      <c r="G55" s="4">
        <v>26.090689999999999</v>
      </c>
      <c r="H55" s="3">
        <v>211.51849999999999</v>
      </c>
      <c r="I55" s="3">
        <v>5337.5469999999996</v>
      </c>
      <c r="J55" s="4">
        <v>24.58249</v>
      </c>
      <c r="K55" s="3">
        <v>251.798</v>
      </c>
      <c r="L55" s="3">
        <v>5958.0330000000004</v>
      </c>
      <c r="M55" s="4">
        <v>23.071020000000001</v>
      </c>
      <c r="N55" s="3">
        <v>223.25919999999999</v>
      </c>
      <c r="O55" s="3">
        <v>7493.375</v>
      </c>
      <c r="P55" s="4">
        <v>32.563029999999998</v>
      </c>
      <c r="Q55" s="3">
        <v>325.49950000000001</v>
      </c>
      <c r="R55" s="3">
        <v>9118.25</v>
      </c>
      <c r="S55" s="4">
        <v>27.244779999999999</v>
      </c>
      <c r="T55" s="3">
        <v>380.10559999999998</v>
      </c>
      <c r="U55" s="3">
        <v>10410.66</v>
      </c>
      <c r="V55" s="4">
        <v>26.659130000000001</v>
      </c>
      <c r="W55" s="3">
        <v>370.98340000000002</v>
      </c>
      <c r="X55" s="3">
        <v>11048.49</v>
      </c>
      <c r="Y55" s="4">
        <v>28.99025</v>
      </c>
      <c r="Z55" s="3">
        <v>404.55840000000001</v>
      </c>
      <c r="AA55" s="3">
        <v>12261.56</v>
      </c>
      <c r="AB55" s="4">
        <v>29.485340000000001</v>
      </c>
      <c r="AC55" s="3">
        <v>404.88799999999998</v>
      </c>
      <c r="AD55" s="3">
        <v>15009.98</v>
      </c>
      <c r="AE55" s="4">
        <v>36.01923</v>
      </c>
      <c r="AF55" s="3">
        <v>422.0147</v>
      </c>
      <c r="AG55" s="3">
        <v>15611.37</v>
      </c>
      <c r="AH55" s="4">
        <v>35.910319999999999</v>
      </c>
      <c r="AI55" s="3">
        <v>422.52030000000002</v>
      </c>
      <c r="AJ55" s="3">
        <v>15850.19</v>
      </c>
      <c r="AK55" s="4">
        <v>36.361840000000001</v>
      </c>
      <c r="AL55" s="3">
        <v>422.02109999999999</v>
      </c>
      <c r="AM55" s="3">
        <v>15616.38</v>
      </c>
      <c r="AN55" s="4">
        <v>35.845770000000002</v>
      </c>
      <c r="AO55" s="3">
        <v>465.54669999999999</v>
      </c>
      <c r="AP55" s="3">
        <v>16306.37</v>
      </c>
      <c r="AQ55" s="4">
        <v>34.00591</v>
      </c>
      <c r="AR55" s="3">
        <v>491.11239999999998</v>
      </c>
      <c r="AS55" s="3">
        <v>17075.09</v>
      </c>
      <c r="AT55" s="4">
        <v>33.723950000000002</v>
      </c>
      <c r="AU55" s="3">
        <v>538.50149999999996</v>
      </c>
      <c r="AV55" s="3">
        <v>18104.759999999998</v>
      </c>
      <c r="AW55" s="4">
        <v>32.643920000000001</v>
      </c>
      <c r="AX55" s="3">
        <v>579.91020000000003</v>
      </c>
      <c r="AY55" s="3">
        <v>18719.45</v>
      </c>
      <c r="AZ55" s="4">
        <v>31.300319999999999</v>
      </c>
      <c r="BA55" s="3">
        <v>535.37300000000005</v>
      </c>
      <c r="BB55" s="3">
        <v>18618.62</v>
      </c>
      <c r="BC55" s="4">
        <v>33.727760000000004</v>
      </c>
      <c r="BD55" s="3">
        <v>612.94680000000005</v>
      </c>
      <c r="BE55" s="3">
        <v>19087.64</v>
      </c>
      <c r="BF55" s="4">
        <v>30.229659999999999</v>
      </c>
      <c r="BG55" s="3">
        <v>2255.9180000000001</v>
      </c>
      <c r="BH55" s="3">
        <v>41181.07</v>
      </c>
      <c r="BI55" s="4">
        <v>17.797720000000002</v>
      </c>
      <c r="BJ55" s="3">
        <v>2544.748</v>
      </c>
      <c r="BK55" s="3">
        <v>52105.760000000002</v>
      </c>
      <c r="BL55" s="4">
        <v>19.95664</v>
      </c>
      <c r="BM55" s="3">
        <v>2673.1219999999998</v>
      </c>
      <c r="BN55" s="3">
        <v>60571.86</v>
      </c>
      <c r="BO55" s="4">
        <v>22.062560000000001</v>
      </c>
      <c r="BP55" s="3">
        <v>2897.5630000000001</v>
      </c>
      <c r="BQ55" s="3">
        <v>75834.240000000005</v>
      </c>
      <c r="BR55" s="4">
        <v>25.458729999999999</v>
      </c>
      <c r="BS55" s="3">
        <v>2807.9</v>
      </c>
      <c r="BT55" s="3">
        <v>78450.37</v>
      </c>
      <c r="BU55" s="4">
        <v>27.177890000000001</v>
      </c>
      <c r="BV55" s="3">
        <v>2766.0940000000001</v>
      </c>
      <c r="BW55" s="3">
        <v>73142.52</v>
      </c>
      <c r="BX55" s="4">
        <v>25.76407</v>
      </c>
      <c r="BY55" s="3">
        <v>2758.1660000000002</v>
      </c>
      <c r="BZ55" s="3">
        <v>70604.28</v>
      </c>
      <c r="CA55" s="4">
        <v>24.958480000000002</v>
      </c>
      <c r="CB55" s="3">
        <v>2715.3919999999998</v>
      </c>
      <c r="CC55" s="3">
        <v>68306.320000000007</v>
      </c>
      <c r="CD55" s="4">
        <v>24.527650000000001</v>
      </c>
      <c r="CE55" s="3">
        <v>2501.163</v>
      </c>
      <c r="CF55" s="3">
        <v>61176.66</v>
      </c>
      <c r="CG55" s="4">
        <v>23.835509999999999</v>
      </c>
      <c r="CH55" s="3">
        <v>2617.011</v>
      </c>
      <c r="CI55" s="3">
        <v>64973.46</v>
      </c>
      <c r="CJ55" s="4">
        <v>24.197659999999999</v>
      </c>
      <c r="CK55" s="3">
        <v>3399.7089999999998</v>
      </c>
      <c r="CL55" s="3">
        <v>83189.8</v>
      </c>
      <c r="CM55" s="4">
        <v>23.881039999999999</v>
      </c>
      <c r="CN55" s="3">
        <v>5195.625</v>
      </c>
      <c r="CO55" s="3">
        <v>96406.35</v>
      </c>
      <c r="CP55" s="4">
        <v>18.112649999999999</v>
      </c>
      <c r="CQ55" s="3">
        <v>5479.89</v>
      </c>
      <c r="CR55" s="3">
        <v>108774.5</v>
      </c>
      <c r="CS55" s="4">
        <v>19.369710000000001</v>
      </c>
      <c r="CT55" s="3">
        <v>5889.9160000000002</v>
      </c>
      <c r="CU55" s="3">
        <v>87177.66</v>
      </c>
      <c r="CV55" s="4">
        <v>14.49187</v>
      </c>
      <c r="CW55" s="3">
        <v>5469.826</v>
      </c>
      <c r="CX55" s="3">
        <v>110772.8</v>
      </c>
      <c r="CY55" s="4">
        <v>19.830079999999999</v>
      </c>
      <c r="CZ55" s="3">
        <v>6005.4939999999997</v>
      </c>
      <c r="DA55" s="3">
        <v>125844.3</v>
      </c>
      <c r="DB55" s="4">
        <v>20.50292</v>
      </c>
      <c r="DC55" s="3">
        <v>8420.777</v>
      </c>
      <c r="DD55" s="3">
        <v>148767</v>
      </c>
      <c r="DE55" s="4">
        <v>17.27225</v>
      </c>
      <c r="DF55" s="3">
        <v>8646.6589999999997</v>
      </c>
      <c r="DG55" s="3">
        <v>156906.20000000001</v>
      </c>
      <c r="DH55" s="4">
        <v>17.743189999999998</v>
      </c>
      <c r="DI55" s="3">
        <v>10389.68</v>
      </c>
      <c r="DJ55" s="3">
        <v>204023.5</v>
      </c>
      <c r="DK55" s="4">
        <v>19.224399999999999</v>
      </c>
      <c r="DL55" s="3">
        <v>12817.99</v>
      </c>
      <c r="DM55" s="3">
        <v>278845</v>
      </c>
      <c r="DN55" s="4">
        <v>21.344349999999999</v>
      </c>
      <c r="DO55" s="3">
        <v>20963.439999999999</v>
      </c>
      <c r="DP55" s="3">
        <v>423549.5</v>
      </c>
      <c r="DQ55" s="4">
        <v>19.828389999999999</v>
      </c>
      <c r="DR55" s="3">
        <v>33852.730000000003</v>
      </c>
      <c r="DS55" s="3">
        <v>680484</v>
      </c>
      <c r="DT55" s="4">
        <v>19.722619999999999</v>
      </c>
      <c r="DU55" s="3">
        <v>67.209429999999998</v>
      </c>
      <c r="DV55" s="3">
        <v>1192.413</v>
      </c>
      <c r="DW55" s="4">
        <v>17.386340000000001</v>
      </c>
      <c r="DX55" s="3">
        <v>77.16386</v>
      </c>
      <c r="DY55" s="3">
        <v>1416.502</v>
      </c>
      <c r="DZ55" s="4">
        <v>17.98668</v>
      </c>
      <c r="EA55" s="3">
        <v>101.47620000000001</v>
      </c>
      <c r="EB55" s="3">
        <v>1844.268</v>
      </c>
      <c r="EC55" s="4">
        <v>17.78013</v>
      </c>
      <c r="ED55" s="3">
        <v>129.40170000000001</v>
      </c>
      <c r="EE55" s="3">
        <v>2249.2399999999998</v>
      </c>
      <c r="EF55" s="4">
        <v>17.039439999999999</v>
      </c>
      <c r="EG55" s="3">
        <v>129.47669999999999</v>
      </c>
      <c r="EH55" s="3">
        <v>2401.9119999999998</v>
      </c>
      <c r="EI55" s="4">
        <v>18.186140000000002</v>
      </c>
      <c r="EJ55" s="3">
        <v>159.66370000000001</v>
      </c>
      <c r="EK55" s="3">
        <v>2553.87</v>
      </c>
      <c r="EL55" s="4">
        <v>15.692119999999999</v>
      </c>
      <c r="EM55" s="3">
        <v>175.50370000000001</v>
      </c>
      <c r="EN55" s="3">
        <v>2835.8229999999999</v>
      </c>
      <c r="EO55" s="4">
        <v>15.847899999999999</v>
      </c>
      <c r="EP55" s="3">
        <v>215.47290000000001</v>
      </c>
      <c r="EQ55" s="3">
        <v>3255.5909999999999</v>
      </c>
      <c r="ER55" s="4">
        <v>14.81818</v>
      </c>
      <c r="ES55" s="3">
        <v>248.80779999999999</v>
      </c>
      <c r="ET55" s="3">
        <v>3760.7530000000002</v>
      </c>
      <c r="EU55" s="4">
        <v>14.811909999999999</v>
      </c>
      <c r="EV55" s="3">
        <v>314.59469999999999</v>
      </c>
      <c r="EW55" s="3">
        <v>4565.4660000000003</v>
      </c>
      <c r="EX55" s="4">
        <v>14.23489</v>
      </c>
      <c r="EY55" s="3">
        <v>353.5917</v>
      </c>
      <c r="EZ55" s="3">
        <v>5216.9110000000001</v>
      </c>
      <c r="FA55" s="4">
        <v>14.461980000000001</v>
      </c>
      <c r="FB55" s="3">
        <v>409.69900000000001</v>
      </c>
      <c r="FC55" s="3">
        <v>5701.47</v>
      </c>
      <c r="FD55" s="4">
        <v>13.64594</v>
      </c>
      <c r="FE55" s="3">
        <v>487.34440000000001</v>
      </c>
      <c r="FF55" s="3">
        <v>7147.085</v>
      </c>
      <c r="FG55" s="4">
        <v>14.377980000000001</v>
      </c>
      <c r="FH55" s="3">
        <v>647.71450000000004</v>
      </c>
      <c r="FI55" s="3">
        <v>8889.4490000000005</v>
      </c>
      <c r="FJ55" s="4">
        <v>13.44922</v>
      </c>
      <c r="FK55" s="60">
        <v>2259</v>
      </c>
      <c r="FL55" s="60">
        <v>15686.410762702822</v>
      </c>
      <c r="FM55" s="62">
        <v>6.9439622676860653</v>
      </c>
      <c r="FN55" s="60">
        <v>2483</v>
      </c>
      <c r="FO55" s="60">
        <v>16892.723798591996</v>
      </c>
      <c r="FP55" s="62">
        <v>6.8033523151800228</v>
      </c>
      <c r="FQ55" s="60">
        <v>2778</v>
      </c>
      <c r="FR55" s="60">
        <v>18747.512178559275</v>
      </c>
      <c r="FS55" s="62">
        <v>6.7485644991214091</v>
      </c>
      <c r="FT55" s="60">
        <v>3153</v>
      </c>
      <c r="FU55" s="60">
        <v>21057.576807745234</v>
      </c>
      <c r="FV55" s="62">
        <v>6.6785844617016279</v>
      </c>
      <c r="FW55" s="60">
        <v>3692</v>
      </c>
      <c r="FX55" s="60">
        <v>24013.446632683132</v>
      </c>
      <c r="FY55" s="62">
        <v>6.5041838116693205</v>
      </c>
      <c r="FZ55" s="60">
        <v>4409</v>
      </c>
      <c r="GA55" s="60">
        <v>27558.651963028446</v>
      </c>
      <c r="GB55" s="62">
        <v>6.2505447863525623</v>
      </c>
      <c r="GC55" s="60">
        <v>5031</v>
      </c>
      <c r="GD55" s="60">
        <v>31128.216661074217</v>
      </c>
      <c r="GE55" s="62">
        <v>6.187282182682214</v>
      </c>
      <c r="GF55" s="60">
        <v>5775</v>
      </c>
      <c r="GG55" s="60">
        <v>34747.818967245112</v>
      </c>
      <c r="GH55" s="62">
        <v>6.0169383493065132</v>
      </c>
      <c r="GI55" s="60">
        <v>7004</v>
      </c>
      <c r="GJ55" s="60">
        <v>40392.266530852037</v>
      </c>
      <c r="GK55" s="62">
        <v>5.7670283453529461</v>
      </c>
      <c r="GL55" s="60">
        <v>8337</v>
      </c>
      <c r="GM55" s="60">
        <v>47232.761867299749</v>
      </c>
      <c r="GN55" s="62">
        <v>5.6654386310782954</v>
      </c>
      <c r="GO55" s="60">
        <v>9895</v>
      </c>
      <c r="GP55" s="60">
        <v>53394.956149364647</v>
      </c>
      <c r="GQ55" s="62">
        <v>5.3961552450090595</v>
      </c>
      <c r="GR55" s="60">
        <v>11390</v>
      </c>
      <c r="GS55" s="60">
        <v>59413.763323127787</v>
      </c>
      <c r="GT55" s="62">
        <v>5.2163093347785594</v>
      </c>
      <c r="GU55" s="60">
        <v>12878</v>
      </c>
      <c r="GV55" s="60">
        <v>65347.44198042246</v>
      </c>
      <c r="GW55" s="62">
        <v>5.0743471020672821</v>
      </c>
      <c r="GX55" s="60">
        <v>14443</v>
      </c>
      <c r="GY55" s="60">
        <v>71602.107293499503</v>
      </c>
      <c r="GZ55" s="62">
        <v>4.957564722945337</v>
      </c>
      <c r="HA55" s="60">
        <v>15941</v>
      </c>
      <c r="HB55" s="60">
        <v>76590.632299421006</v>
      </c>
      <c r="HC55" s="62">
        <v>4.8046315977304435</v>
      </c>
      <c r="HD55" s="60">
        <v>16932</v>
      </c>
      <c r="HE55" s="60">
        <v>80706.441617028875</v>
      </c>
      <c r="HF55" s="62">
        <v>4.7665037572069968</v>
      </c>
      <c r="HG55" s="60">
        <v>18628</v>
      </c>
      <c r="HH55" s="60">
        <v>86579.865348146326</v>
      </c>
      <c r="HI55" s="62">
        <v>4.6478347298768696</v>
      </c>
      <c r="HJ55" s="60">
        <v>20272</v>
      </c>
      <c r="HK55" s="60">
        <v>91394.929884580837</v>
      </c>
      <c r="HL55" s="62">
        <v>4.5084318214572239</v>
      </c>
      <c r="HM55" s="60">
        <v>22149</v>
      </c>
      <c r="HN55" s="60">
        <v>96863.24126146629</v>
      </c>
      <c r="HO55" s="62">
        <v>4.3732557344108667</v>
      </c>
      <c r="HP55" s="60">
        <v>23366</v>
      </c>
      <c r="HQ55" s="60">
        <v>106432.57738017454</v>
      </c>
      <c r="HR55" s="62">
        <v>4.5550191466307686</v>
      </c>
      <c r="HS55" s="60">
        <v>23969</v>
      </c>
      <c r="HT55" s="60">
        <v>112374.42528954861</v>
      </c>
      <c r="HU55" s="62">
        <v>4.6883234715486095</v>
      </c>
      <c r="HV55" s="60">
        <v>23496</v>
      </c>
      <c r="HW55" s="60">
        <v>114497.82467159169</v>
      </c>
      <c r="HX55" s="62">
        <v>4.8730773183346825</v>
      </c>
      <c r="HY55" s="60">
        <v>20478</v>
      </c>
      <c r="HZ55" s="60">
        <v>115958.75868771694</v>
      </c>
      <c r="IA55" s="62">
        <v>5.6626017525010717</v>
      </c>
      <c r="IB55" s="60">
        <v>21267</v>
      </c>
      <c r="IC55" s="60">
        <v>117126.12396565852</v>
      </c>
      <c r="ID55" s="62">
        <v>5.5074116690486914</v>
      </c>
      <c r="IE55" s="60">
        <v>21053</v>
      </c>
      <c r="IF55" s="60">
        <v>118295.79464839488</v>
      </c>
      <c r="IG55" s="62">
        <v>5.6189519141402595</v>
      </c>
      <c r="IH55" s="60">
        <v>23133</v>
      </c>
      <c r="II55" s="60">
        <v>120671.5894351333</v>
      </c>
      <c r="IJ55" s="62">
        <v>5.2164262929638738</v>
      </c>
      <c r="IK55" s="60">
        <v>22875</v>
      </c>
      <c r="IL55" s="60">
        <v>126095.23510703736</v>
      </c>
      <c r="IM55" s="62">
        <v>5.5123600046792287</v>
      </c>
      <c r="IN55" s="60">
        <v>22832</v>
      </c>
      <c r="IO55" s="60">
        <v>131638.76204664109</v>
      </c>
      <c r="IP55" s="62">
        <v>5.7655379312649391</v>
      </c>
      <c r="IQ55" s="60">
        <v>23550</v>
      </c>
      <c r="IR55" s="60">
        <v>138879.66608596689</v>
      </c>
      <c r="IS55" s="62">
        <v>5.8972257361344749</v>
      </c>
      <c r="IT55" s="60">
        <v>26309</v>
      </c>
      <c r="IU55" s="60">
        <v>152440.69731764399</v>
      </c>
      <c r="IV55" s="62">
        <v>5.7942414123548591</v>
      </c>
      <c r="IW55" s="60">
        <v>29682</v>
      </c>
      <c r="IX55" s="60">
        <v>167217.59849559274</v>
      </c>
      <c r="IY55" s="62">
        <v>5.6336364967183057</v>
      </c>
      <c r="IZ55" s="60">
        <v>32197</v>
      </c>
      <c r="JA55" s="60">
        <v>175117.21726533747</v>
      </c>
      <c r="JB55" s="62">
        <v>5.4389296290131837</v>
      </c>
      <c r="JC55" s="60">
        <v>35903</v>
      </c>
      <c r="JD55" s="60">
        <v>183226.66754556555</v>
      </c>
      <c r="JE55" s="62">
        <v>5.1033804290885314</v>
      </c>
      <c r="JF55" s="60">
        <v>37807</v>
      </c>
      <c r="JG55" s="60">
        <v>200072.00739775455</v>
      </c>
      <c r="JH55" s="62">
        <v>5.291930261532376</v>
      </c>
      <c r="JI55" s="60">
        <v>45077</v>
      </c>
      <c r="JJ55" s="60">
        <v>224794.14617313043</v>
      </c>
      <c r="JK55" s="62">
        <v>4.9868923436149348</v>
      </c>
      <c r="JL55" s="60">
        <v>52202</v>
      </c>
      <c r="JM55" s="60">
        <v>254053.53923296064</v>
      </c>
      <c r="JN55" s="62">
        <v>4.866739573827835</v>
      </c>
      <c r="JO55" s="60">
        <v>54533</v>
      </c>
      <c r="JP55" s="60">
        <v>283727.91406884464</v>
      </c>
      <c r="JQ55" s="62">
        <v>5.2028664124263226</v>
      </c>
      <c r="JR55" s="60">
        <v>57312</v>
      </c>
      <c r="JS55" s="60">
        <v>305914.29035694618</v>
      </c>
      <c r="JT55" s="62">
        <v>5.3377004878026622</v>
      </c>
      <c r="JU55" s="60">
        <v>53401</v>
      </c>
      <c r="JV55" s="60">
        <v>302542.47569743864</v>
      </c>
      <c r="JW55" s="62">
        <v>5.6654833373427209</v>
      </c>
      <c r="JX55" s="60">
        <v>47838</v>
      </c>
      <c r="JY55" s="60">
        <v>293440.54246747965</v>
      </c>
      <c r="JZ55" s="62">
        <v>6.1340470435110088</v>
      </c>
      <c r="KA55" s="60">
        <v>44053</v>
      </c>
      <c r="KB55" s="60">
        <v>307626.74351368862</v>
      </c>
      <c r="KC55" s="62">
        <v>6.9831054301338984</v>
      </c>
      <c r="KD55" s="60">
        <v>52411</v>
      </c>
      <c r="KE55" s="60">
        <v>320129.7563854889</v>
      </c>
      <c r="KF55" s="62">
        <v>6.108064268674303</v>
      </c>
      <c r="KG55" s="60">
        <v>56992</v>
      </c>
      <c r="KH55" s="60">
        <v>324371.67386002839</v>
      </c>
      <c r="KI55" s="62">
        <v>5.6915299315698409</v>
      </c>
      <c r="KJ55" s="60">
        <v>55973</v>
      </c>
      <c r="KK55" s="60">
        <v>325341.44913513341</v>
      </c>
      <c r="KL55" s="62">
        <v>5.8124711760158183</v>
      </c>
      <c r="KM55" s="60">
        <v>55485</v>
      </c>
      <c r="KN55" s="60">
        <v>325024.54519049055</v>
      </c>
      <c r="KO55" s="62">
        <v>5.8578813227086695</v>
      </c>
    </row>
    <row r="56" spans="1:301" ht="15" customHeight="1">
      <c r="A56" s="166">
        <v>42</v>
      </c>
      <c r="B56" s="171">
        <v>215.3091</v>
      </c>
      <c r="C56" s="3">
        <v>4754.28</v>
      </c>
      <c r="D56" s="4">
        <v>21.532450000000001</v>
      </c>
      <c r="E56" s="3">
        <v>204.43719999999999</v>
      </c>
      <c r="F56" s="3">
        <v>5383.7079999999996</v>
      </c>
      <c r="G56" s="4">
        <v>25.610620000000001</v>
      </c>
      <c r="H56" s="3">
        <v>220.50540000000001</v>
      </c>
      <c r="I56" s="3">
        <v>5425.85</v>
      </c>
      <c r="J56" s="4">
        <v>23.970289999999999</v>
      </c>
      <c r="K56" s="3">
        <v>266.72789999999998</v>
      </c>
      <c r="L56" s="3">
        <v>6056.29</v>
      </c>
      <c r="M56" s="4">
        <v>22.138400000000001</v>
      </c>
      <c r="N56" s="3">
        <v>228.36250000000001</v>
      </c>
      <c r="O56" s="3">
        <v>7618.6779999999999</v>
      </c>
      <c r="P56" s="4">
        <v>32.367170000000002</v>
      </c>
      <c r="Q56" s="3">
        <v>340.96510000000001</v>
      </c>
      <c r="R56" s="3">
        <v>9269.7170000000006</v>
      </c>
      <c r="S56" s="4">
        <v>26.44059</v>
      </c>
      <c r="T56" s="3">
        <v>401.87459999999999</v>
      </c>
      <c r="U56" s="3">
        <v>10583.41</v>
      </c>
      <c r="V56" s="4">
        <v>25.633009999999999</v>
      </c>
      <c r="W56" s="3">
        <v>391.35550000000001</v>
      </c>
      <c r="X56" s="3">
        <v>11232.41</v>
      </c>
      <c r="Y56" s="4">
        <v>27.938189999999999</v>
      </c>
      <c r="Z56" s="3">
        <v>429.1934</v>
      </c>
      <c r="AA56" s="3">
        <v>12465.78</v>
      </c>
      <c r="AB56" s="4">
        <v>28.255379999999999</v>
      </c>
      <c r="AC56" s="3">
        <v>418.76639999999998</v>
      </c>
      <c r="AD56" s="3">
        <v>15261.67</v>
      </c>
      <c r="AE56" s="4">
        <v>35.408999999999999</v>
      </c>
      <c r="AF56" s="3">
        <v>438.2937</v>
      </c>
      <c r="AG56" s="3">
        <v>15873.11</v>
      </c>
      <c r="AH56" s="4">
        <v>35.15578</v>
      </c>
      <c r="AI56" s="3">
        <v>441.18329999999997</v>
      </c>
      <c r="AJ56" s="3">
        <v>16116.02</v>
      </c>
      <c r="AK56" s="4">
        <v>35.40719</v>
      </c>
      <c r="AL56" s="3">
        <v>442.75040000000001</v>
      </c>
      <c r="AM56" s="3">
        <v>15878.18</v>
      </c>
      <c r="AN56" s="4">
        <v>34.739759999999997</v>
      </c>
      <c r="AO56" s="3">
        <v>488.66489999999999</v>
      </c>
      <c r="AP56" s="3">
        <v>16579.29</v>
      </c>
      <c r="AQ56" s="4">
        <v>32.938870000000001</v>
      </c>
      <c r="AR56" s="3">
        <v>523.73749999999995</v>
      </c>
      <c r="AS56" s="3">
        <v>17360.77</v>
      </c>
      <c r="AT56" s="4">
        <v>32.151760000000003</v>
      </c>
      <c r="AU56" s="3">
        <v>577.84220000000005</v>
      </c>
      <c r="AV56" s="3">
        <v>18407.29</v>
      </c>
      <c r="AW56" s="4">
        <v>30.929320000000001</v>
      </c>
      <c r="AX56" s="3">
        <v>620.89149999999995</v>
      </c>
      <c r="AY56" s="3">
        <v>19031.849999999999</v>
      </c>
      <c r="AZ56" s="4">
        <v>29.72175</v>
      </c>
      <c r="BA56" s="3">
        <v>574.06730000000005</v>
      </c>
      <c r="BB56" s="3">
        <v>18930.07</v>
      </c>
      <c r="BC56" s="4">
        <v>31.980049999999999</v>
      </c>
      <c r="BD56" s="3">
        <v>657.15309999999999</v>
      </c>
      <c r="BE56" s="3">
        <v>19405.8</v>
      </c>
      <c r="BF56" s="4">
        <v>28.665620000000001</v>
      </c>
      <c r="BG56" s="3">
        <v>2291.875</v>
      </c>
      <c r="BH56" s="3">
        <v>41851.879999999997</v>
      </c>
      <c r="BI56" s="4">
        <v>17.803429999999999</v>
      </c>
      <c r="BJ56" s="3">
        <v>2594.9499999999998</v>
      </c>
      <c r="BK56" s="3">
        <v>52959.83</v>
      </c>
      <c r="BL56" s="4">
        <v>19.890920000000001</v>
      </c>
      <c r="BM56" s="3">
        <v>2723.6460000000002</v>
      </c>
      <c r="BN56" s="3">
        <v>61569.68</v>
      </c>
      <c r="BO56" s="4">
        <v>22.009550000000001</v>
      </c>
      <c r="BP56" s="3">
        <v>2947.55</v>
      </c>
      <c r="BQ56" s="3">
        <v>77091.34</v>
      </c>
      <c r="BR56" s="4">
        <v>25.441379999999999</v>
      </c>
      <c r="BS56" s="3">
        <v>2859.5039999999999</v>
      </c>
      <c r="BT56" s="3">
        <v>79754.100000000006</v>
      </c>
      <c r="BU56" s="4">
        <v>27.130479999999999</v>
      </c>
      <c r="BV56" s="3">
        <v>2821.855</v>
      </c>
      <c r="BW56" s="3">
        <v>74355.42</v>
      </c>
      <c r="BX56" s="4">
        <v>25.673310000000001</v>
      </c>
      <c r="BY56" s="3">
        <v>2815.0430000000001</v>
      </c>
      <c r="BZ56" s="3">
        <v>71773.55</v>
      </c>
      <c r="CA56" s="4">
        <v>24.85876</v>
      </c>
      <c r="CB56" s="3">
        <v>2765.1979999999999</v>
      </c>
      <c r="CC56" s="3">
        <v>69436.77</v>
      </c>
      <c r="CD56" s="4">
        <v>24.48405</v>
      </c>
      <c r="CE56" s="3">
        <v>2540.0479999999998</v>
      </c>
      <c r="CF56" s="3">
        <v>62187.97</v>
      </c>
      <c r="CG56" s="4">
        <v>23.858180000000001</v>
      </c>
      <c r="CH56" s="3">
        <v>2660.373</v>
      </c>
      <c r="CI56" s="3">
        <v>66048.2</v>
      </c>
      <c r="CJ56" s="4">
        <v>24.196560000000002</v>
      </c>
      <c r="CK56" s="3">
        <v>3457.038</v>
      </c>
      <c r="CL56" s="3">
        <v>84565.01</v>
      </c>
      <c r="CM56" s="4">
        <v>23.87284</v>
      </c>
      <c r="CN56" s="3">
        <v>5344.8850000000002</v>
      </c>
      <c r="CO56" s="3">
        <v>97977.68</v>
      </c>
      <c r="CP56" s="4">
        <v>17.893409999999999</v>
      </c>
      <c r="CQ56" s="3">
        <v>5631.44</v>
      </c>
      <c r="CR56" s="3">
        <v>110554.2</v>
      </c>
      <c r="CS56" s="4">
        <v>19.156410000000001</v>
      </c>
      <c r="CT56" s="3">
        <v>5990.393</v>
      </c>
      <c r="CU56" s="3">
        <v>88578.3</v>
      </c>
      <c r="CV56" s="4">
        <v>14.477370000000001</v>
      </c>
      <c r="CW56" s="3">
        <v>5630.36</v>
      </c>
      <c r="CX56" s="3">
        <v>112587</v>
      </c>
      <c r="CY56" s="4">
        <v>19.579840000000001</v>
      </c>
      <c r="CZ56" s="3">
        <v>6271.9960000000001</v>
      </c>
      <c r="DA56" s="3">
        <v>127908.3</v>
      </c>
      <c r="DB56" s="4">
        <v>19.953340000000001</v>
      </c>
      <c r="DC56" s="3">
        <v>8623.7890000000007</v>
      </c>
      <c r="DD56" s="3">
        <v>151185.1</v>
      </c>
      <c r="DE56" s="4">
        <v>17.139389999999999</v>
      </c>
      <c r="DF56" s="3">
        <v>8820.7729999999992</v>
      </c>
      <c r="DG56" s="3">
        <v>159460.9</v>
      </c>
      <c r="DH56" s="4">
        <v>17.67577</v>
      </c>
      <c r="DI56" s="3">
        <v>10616.79</v>
      </c>
      <c r="DJ56" s="3">
        <v>207360.1</v>
      </c>
      <c r="DK56" s="4">
        <v>19.120470000000001</v>
      </c>
      <c r="DL56" s="3">
        <v>13255.97</v>
      </c>
      <c r="DM56" s="3">
        <v>283427.90000000002</v>
      </c>
      <c r="DN56" s="4">
        <v>20.97803</v>
      </c>
      <c r="DO56" s="3">
        <v>21684.61</v>
      </c>
      <c r="DP56" s="3">
        <v>430484.5</v>
      </c>
      <c r="DQ56" s="4">
        <v>19.482500000000002</v>
      </c>
      <c r="DR56" s="3">
        <v>35013.46</v>
      </c>
      <c r="DS56" s="3">
        <v>691622.9</v>
      </c>
      <c r="DT56" s="4">
        <v>19.38062</v>
      </c>
      <c r="DU56" s="3">
        <v>69.556240000000003</v>
      </c>
      <c r="DV56" s="3">
        <v>1211.7929999999999</v>
      </c>
      <c r="DW56" s="4">
        <v>17.072430000000001</v>
      </c>
      <c r="DX56" s="3">
        <v>79.794110000000003</v>
      </c>
      <c r="DY56" s="3">
        <v>1439.5709999999999</v>
      </c>
      <c r="DZ56" s="4">
        <v>17.676729999999999</v>
      </c>
      <c r="EA56" s="3">
        <v>105.0262</v>
      </c>
      <c r="EB56" s="3">
        <v>1874.2860000000001</v>
      </c>
      <c r="EC56" s="4">
        <v>17.458400000000001</v>
      </c>
      <c r="ED56" s="3">
        <v>133.82769999999999</v>
      </c>
      <c r="EE56" s="3">
        <v>2285.7510000000002</v>
      </c>
      <c r="EF56" s="4">
        <v>16.743020000000001</v>
      </c>
      <c r="EG56" s="3">
        <v>133.92509999999999</v>
      </c>
      <c r="EH56" s="3">
        <v>2441.0540000000001</v>
      </c>
      <c r="EI56" s="4">
        <v>17.868259999999999</v>
      </c>
      <c r="EJ56" s="3">
        <v>165.1523</v>
      </c>
      <c r="EK56" s="3">
        <v>2595.1019999999999</v>
      </c>
      <c r="EL56" s="4">
        <v>15.415229999999999</v>
      </c>
      <c r="EM56" s="3">
        <v>181.15710000000001</v>
      </c>
      <c r="EN56" s="3">
        <v>2881.6419999999998</v>
      </c>
      <c r="EO56" s="4">
        <v>15.60108</v>
      </c>
      <c r="EP56" s="3">
        <v>222.5385</v>
      </c>
      <c r="EQ56" s="3">
        <v>3307.9459999999999</v>
      </c>
      <c r="ER56" s="4">
        <v>14.57812</v>
      </c>
      <c r="ES56" s="3">
        <v>256.95979999999997</v>
      </c>
      <c r="ET56" s="3">
        <v>3821.2339999999999</v>
      </c>
      <c r="EU56" s="4">
        <v>14.57231</v>
      </c>
      <c r="EV56" s="3">
        <v>325.10980000000001</v>
      </c>
      <c r="EW56" s="3">
        <v>4638.6670000000004</v>
      </c>
      <c r="EX56" s="4">
        <v>13.995010000000001</v>
      </c>
      <c r="EY56" s="3">
        <v>365.31470000000002</v>
      </c>
      <c r="EZ56" s="3">
        <v>5300.6610000000001</v>
      </c>
      <c r="FA56" s="4">
        <v>14.22227</v>
      </c>
      <c r="FB56" s="3">
        <v>423.21539999999999</v>
      </c>
      <c r="FC56" s="3">
        <v>5792.5919999999996</v>
      </c>
      <c r="FD56" s="4">
        <v>13.420920000000001</v>
      </c>
      <c r="FE56" s="3">
        <v>503.97039999999998</v>
      </c>
      <c r="FF56" s="3">
        <v>7261.7659999999996</v>
      </c>
      <c r="FG56" s="4">
        <v>14.12642</v>
      </c>
      <c r="FH56" s="3">
        <v>668.71230000000003</v>
      </c>
      <c r="FI56" s="3">
        <v>9031.3680000000004</v>
      </c>
      <c r="FJ56" s="4">
        <v>13.234540000000001</v>
      </c>
      <c r="FK56" s="60">
        <v>2382</v>
      </c>
      <c r="FL56" s="60">
        <v>15916.527849890275</v>
      </c>
      <c r="FM56" s="62">
        <v>6.6820016162427684</v>
      </c>
      <c r="FN56" s="60">
        <v>2660</v>
      </c>
      <c r="FO56" s="60">
        <v>17139.685035427643</v>
      </c>
      <c r="FP56" s="62">
        <v>6.443490614822422</v>
      </c>
      <c r="FQ56" s="60">
        <v>2963</v>
      </c>
      <c r="FR56" s="60">
        <v>19021.312828542112</v>
      </c>
      <c r="FS56" s="62">
        <v>6.4196128344725318</v>
      </c>
      <c r="FT56" s="60">
        <v>3339</v>
      </c>
      <c r="FU56" s="60">
        <v>21364.724761048019</v>
      </c>
      <c r="FV56" s="62">
        <v>6.3985399104666127</v>
      </c>
      <c r="FW56" s="60">
        <v>3940</v>
      </c>
      <c r="FX56" s="60">
        <v>24361.728899318285</v>
      </c>
      <c r="FY56" s="62">
        <v>6.1831799236848441</v>
      </c>
      <c r="FZ56" s="60">
        <v>4624</v>
      </c>
      <c r="GA56" s="60">
        <v>27955.776499111573</v>
      </c>
      <c r="GB56" s="62">
        <v>6.0457994158978314</v>
      </c>
      <c r="GC56" s="60">
        <v>5409</v>
      </c>
      <c r="GD56" s="60">
        <v>31574.995412883589</v>
      </c>
      <c r="GE56" s="62">
        <v>5.8374922190577907</v>
      </c>
      <c r="GF56" s="60">
        <v>6228</v>
      </c>
      <c r="GG56" s="60">
        <v>35243.590384377399</v>
      </c>
      <c r="GH56" s="62">
        <v>5.6588937675622031</v>
      </c>
      <c r="GI56" s="60">
        <v>7607</v>
      </c>
      <c r="GJ56" s="60">
        <v>40962.860147095402</v>
      </c>
      <c r="GK56" s="62">
        <v>5.3848902520172741</v>
      </c>
      <c r="GL56" s="60">
        <v>9189</v>
      </c>
      <c r="GM56" s="60">
        <v>47897.128524199688</v>
      </c>
      <c r="GN56" s="62">
        <v>5.2124418896724007</v>
      </c>
      <c r="GO56" s="60">
        <v>10694</v>
      </c>
      <c r="GP56" s="60">
        <v>54138.09666201457</v>
      </c>
      <c r="GQ56" s="62">
        <v>5.0624739725093111</v>
      </c>
      <c r="GR56" s="60">
        <v>12392</v>
      </c>
      <c r="GS56" s="60">
        <v>60233.135868535217</v>
      </c>
      <c r="GT56" s="62">
        <v>4.8606468583388649</v>
      </c>
      <c r="GU56" s="60">
        <v>14072</v>
      </c>
      <c r="GV56" s="60">
        <v>66241.849489451124</v>
      </c>
      <c r="GW56" s="62">
        <v>4.707351441831376</v>
      </c>
      <c r="GX56" s="60">
        <v>15723</v>
      </c>
      <c r="GY56" s="60">
        <v>72576.625054992328</v>
      </c>
      <c r="GZ56" s="62">
        <v>4.6159527478847755</v>
      </c>
      <c r="HA56" s="60">
        <v>16990</v>
      </c>
      <c r="HB56" s="60">
        <v>77625.20558145718</v>
      </c>
      <c r="HC56" s="62">
        <v>4.5688761378138425</v>
      </c>
      <c r="HD56" s="60">
        <v>18129</v>
      </c>
      <c r="HE56" s="60">
        <v>81795.720865824405</v>
      </c>
      <c r="HF56" s="62">
        <v>4.5118716347192018</v>
      </c>
      <c r="HG56" s="60">
        <v>19823</v>
      </c>
      <c r="HH56" s="60">
        <v>87741.152032415936</v>
      </c>
      <c r="HI56" s="62">
        <v>4.4262297347735426</v>
      </c>
      <c r="HJ56" s="60">
        <v>21577</v>
      </c>
      <c r="HK56" s="60">
        <v>92609.961301289324</v>
      </c>
      <c r="HL56" s="62">
        <v>4.2920684664823341</v>
      </c>
      <c r="HM56" s="60">
        <v>24144</v>
      </c>
      <c r="HN56" s="60">
        <v>98135.338072964005</v>
      </c>
      <c r="HO56" s="62">
        <v>4.0645849102453617</v>
      </c>
      <c r="HP56" s="60">
        <v>24652</v>
      </c>
      <c r="HQ56" s="60">
        <v>107853.62680533413</v>
      </c>
      <c r="HR56" s="62">
        <v>4.3750457084753425</v>
      </c>
      <c r="HS56" s="60">
        <v>25205</v>
      </c>
      <c r="HT56" s="60">
        <v>113889.99546972688</v>
      </c>
      <c r="HU56" s="62">
        <v>4.5185477274241972</v>
      </c>
      <c r="HV56" s="60">
        <v>26091</v>
      </c>
      <c r="HW56" s="60">
        <v>116041.06996321095</v>
      </c>
      <c r="HX56" s="62">
        <v>4.4475516447514831</v>
      </c>
      <c r="HY56" s="60">
        <v>21916</v>
      </c>
      <c r="HZ56" s="60">
        <v>117577.03039451336</v>
      </c>
      <c r="IA56" s="62">
        <v>5.3648946155554551</v>
      </c>
      <c r="IB56" s="60">
        <v>22513</v>
      </c>
      <c r="IC56" s="60">
        <v>118770.45450567623</v>
      </c>
      <c r="ID56" s="62">
        <v>5.2756387201028838</v>
      </c>
      <c r="IE56" s="60">
        <v>22935</v>
      </c>
      <c r="IF56" s="60">
        <v>119956.02955524636</v>
      </c>
      <c r="IG56" s="62">
        <v>5.2302607174731355</v>
      </c>
      <c r="IH56" s="60">
        <v>24407</v>
      </c>
      <c r="II56" s="60">
        <v>122344.01310347817</v>
      </c>
      <c r="IJ56" s="62">
        <v>5.0126608392460428</v>
      </c>
      <c r="IK56" s="60">
        <v>23726</v>
      </c>
      <c r="IL56" s="60">
        <v>127866.81365945385</v>
      </c>
      <c r="IM56" s="62">
        <v>5.3893118797712996</v>
      </c>
      <c r="IN56" s="60">
        <v>23759</v>
      </c>
      <c r="IO56" s="60">
        <v>133508.61844658473</v>
      </c>
      <c r="IP56" s="62">
        <v>5.6192860998604628</v>
      </c>
      <c r="IQ56" s="60">
        <v>24740</v>
      </c>
      <c r="IR56" s="60">
        <v>140855.51929690086</v>
      </c>
      <c r="IS56" s="62">
        <v>5.6934324695594531</v>
      </c>
      <c r="IT56" s="60">
        <v>27360</v>
      </c>
      <c r="IU56" s="60">
        <v>154602.88944779485</v>
      </c>
      <c r="IV56" s="62">
        <v>5.6506904037936714</v>
      </c>
      <c r="IW56" s="60">
        <v>31194</v>
      </c>
      <c r="IX56" s="60">
        <v>169579.63393059402</v>
      </c>
      <c r="IY56" s="62">
        <v>5.4362901176698735</v>
      </c>
      <c r="IZ56" s="60">
        <v>33978</v>
      </c>
      <c r="JA56" s="60">
        <v>177563.38319624754</v>
      </c>
      <c r="JB56" s="62">
        <v>5.2258338688636039</v>
      </c>
      <c r="JC56" s="60">
        <v>37533</v>
      </c>
      <c r="JD56" s="60">
        <v>185756.07463836824</v>
      </c>
      <c r="JE56" s="62">
        <v>4.9491400804190508</v>
      </c>
      <c r="JF56" s="60">
        <v>42293</v>
      </c>
      <c r="JG56" s="60">
        <v>202825.74426411855</v>
      </c>
      <c r="JH56" s="62">
        <v>4.7957284719485154</v>
      </c>
      <c r="JI56" s="60">
        <v>48642</v>
      </c>
      <c r="JJ56" s="60">
        <v>227861.38076786094</v>
      </c>
      <c r="JK56" s="62">
        <v>4.6844574805283692</v>
      </c>
      <c r="JL56" s="60">
        <v>56437</v>
      </c>
      <c r="JM56" s="60">
        <v>257495.76300619272</v>
      </c>
      <c r="JN56" s="62">
        <v>4.5625345607702874</v>
      </c>
      <c r="JO56" s="60">
        <v>60055</v>
      </c>
      <c r="JP56" s="60">
        <v>287630.26031184127</v>
      </c>
      <c r="JQ56" s="62">
        <v>4.7894473451309842</v>
      </c>
      <c r="JR56" s="60">
        <v>60168</v>
      </c>
      <c r="JS56" s="60">
        <v>310176.6992314143</v>
      </c>
      <c r="JT56" s="62">
        <v>5.1551771578150225</v>
      </c>
      <c r="JU56" s="60">
        <v>58428</v>
      </c>
      <c r="JV56" s="60">
        <v>306793.29218590894</v>
      </c>
      <c r="JW56" s="62">
        <v>5.2507922945489991</v>
      </c>
      <c r="JX56" s="60">
        <v>54551</v>
      </c>
      <c r="JY56" s="60">
        <v>297618.9269621023</v>
      </c>
      <c r="JZ56" s="62">
        <v>5.4557923220857969</v>
      </c>
      <c r="KA56" s="60">
        <v>49206</v>
      </c>
      <c r="KB56" s="60">
        <v>312122.71975940536</v>
      </c>
      <c r="KC56" s="62">
        <v>6.3431841596432417</v>
      </c>
      <c r="KD56" s="60">
        <v>58412</v>
      </c>
      <c r="KE56" s="60">
        <v>324703.6268340922</v>
      </c>
      <c r="KF56" s="62">
        <v>5.5588513804371056</v>
      </c>
      <c r="KG56" s="60">
        <v>65679</v>
      </c>
      <c r="KH56" s="60">
        <v>328928.76946809824</v>
      </c>
      <c r="KI56" s="62">
        <v>5.0081269426772366</v>
      </c>
      <c r="KJ56" s="60">
        <v>61216</v>
      </c>
      <c r="KK56" s="60">
        <v>329940.8706553774</v>
      </c>
      <c r="KL56" s="62">
        <v>5.3897816037535513</v>
      </c>
      <c r="KM56" s="60">
        <v>60090</v>
      </c>
      <c r="KN56" s="60">
        <v>329632.26382782002</v>
      </c>
      <c r="KO56" s="62">
        <v>5.4856425998971545</v>
      </c>
    </row>
    <row r="57" spans="1:301" ht="15" customHeight="1">
      <c r="A57" s="166">
        <v>43</v>
      </c>
      <c r="B57" s="171">
        <v>226.61940000000001</v>
      </c>
      <c r="C57" s="3">
        <v>4833.8130000000001</v>
      </c>
      <c r="D57" s="4">
        <v>20.799600000000002</v>
      </c>
      <c r="E57" s="3">
        <v>211.80719999999999</v>
      </c>
      <c r="F57" s="3">
        <v>5474.5079999999998</v>
      </c>
      <c r="G57" s="4">
        <v>25.135919999999999</v>
      </c>
      <c r="H57" s="3">
        <v>229.98580000000001</v>
      </c>
      <c r="I57" s="3">
        <v>5517.0889999999999</v>
      </c>
      <c r="J57" s="4">
        <v>23.368200000000002</v>
      </c>
      <c r="K57" s="3">
        <v>282.81209999999999</v>
      </c>
      <c r="L57" s="3">
        <v>6157.7219999999998</v>
      </c>
      <c r="M57" s="4">
        <v>21.2286</v>
      </c>
      <c r="N57" s="3">
        <v>233.78319999999999</v>
      </c>
      <c r="O57" s="3">
        <v>7748.2849999999999</v>
      </c>
      <c r="P57" s="4">
        <v>32.15401</v>
      </c>
      <c r="Q57" s="3">
        <v>357.3313</v>
      </c>
      <c r="R57" s="3">
        <v>9426.2199999999993</v>
      </c>
      <c r="S57" s="4">
        <v>25.655059999999999</v>
      </c>
      <c r="T57" s="3">
        <v>425.17720000000003</v>
      </c>
      <c r="U57" s="3">
        <v>10761.83</v>
      </c>
      <c r="V57" s="4">
        <v>24.636150000000001</v>
      </c>
      <c r="W57" s="3">
        <v>413.28089999999997</v>
      </c>
      <c r="X57" s="3">
        <v>11422.41</v>
      </c>
      <c r="Y57" s="4">
        <v>26.90307</v>
      </c>
      <c r="Z57" s="3">
        <v>455.78809999999999</v>
      </c>
      <c r="AA57" s="3">
        <v>12676.72</v>
      </c>
      <c r="AB57" s="4">
        <v>27.056480000000001</v>
      </c>
      <c r="AC57" s="3">
        <v>433.75369999999998</v>
      </c>
      <c r="AD57" s="3">
        <v>15521.95</v>
      </c>
      <c r="AE57" s="4">
        <v>34.768039999999999</v>
      </c>
      <c r="AF57" s="3">
        <v>455.99220000000003</v>
      </c>
      <c r="AG57" s="3">
        <v>16143.75</v>
      </c>
      <c r="AH57" s="4">
        <v>34.366900000000001</v>
      </c>
      <c r="AI57" s="3">
        <v>461.76960000000003</v>
      </c>
      <c r="AJ57" s="3">
        <v>16390.84</v>
      </c>
      <c r="AK57" s="4">
        <v>34.405029999999996</v>
      </c>
      <c r="AL57" s="3">
        <v>473.6361</v>
      </c>
      <c r="AM57" s="3">
        <v>16148.71</v>
      </c>
      <c r="AN57" s="4">
        <v>33.027160000000002</v>
      </c>
      <c r="AO57" s="3">
        <v>514.4144</v>
      </c>
      <c r="AP57" s="3">
        <v>16861.36</v>
      </c>
      <c r="AQ57" s="4">
        <v>31.821940000000001</v>
      </c>
      <c r="AR57" s="3">
        <v>564.06129999999996</v>
      </c>
      <c r="AS57" s="3">
        <v>17655.8</v>
      </c>
      <c r="AT57" s="4">
        <v>30.360119999999998</v>
      </c>
      <c r="AU57" s="3">
        <v>621.61210000000005</v>
      </c>
      <c r="AV57" s="3">
        <v>18719.71</v>
      </c>
      <c r="AW57" s="4">
        <v>29.238969999999998</v>
      </c>
      <c r="AX57" s="3">
        <v>666.10709999999995</v>
      </c>
      <c r="AY57" s="3">
        <v>19354.46</v>
      </c>
      <c r="AZ57" s="4">
        <v>28.17333</v>
      </c>
      <c r="BA57" s="3">
        <v>617.02110000000005</v>
      </c>
      <c r="BB57" s="3">
        <v>19251.73</v>
      </c>
      <c r="BC57" s="4">
        <v>30.258839999999999</v>
      </c>
      <c r="BD57" s="3">
        <v>705.69820000000004</v>
      </c>
      <c r="BE57" s="3">
        <v>19734.3</v>
      </c>
      <c r="BF57" s="4">
        <v>27.14508</v>
      </c>
      <c r="BG57" s="3">
        <v>2328.6610000000001</v>
      </c>
      <c r="BH57" s="3">
        <v>42545.59</v>
      </c>
      <c r="BI57" s="4">
        <v>17.812190000000001</v>
      </c>
      <c r="BJ57" s="3">
        <v>2646.1419999999998</v>
      </c>
      <c r="BK57" s="3">
        <v>53842.97</v>
      </c>
      <c r="BL57" s="4">
        <v>19.830950000000001</v>
      </c>
      <c r="BM57" s="3">
        <v>2775.2350000000001</v>
      </c>
      <c r="BN57" s="3">
        <v>62601.61</v>
      </c>
      <c r="BO57" s="4">
        <v>21.961980000000001</v>
      </c>
      <c r="BP57" s="3">
        <v>2998.99</v>
      </c>
      <c r="BQ57" s="3">
        <v>78391.66</v>
      </c>
      <c r="BR57" s="4">
        <v>25.426290000000002</v>
      </c>
      <c r="BS57" s="3">
        <v>2911.6909999999998</v>
      </c>
      <c r="BT57" s="3">
        <v>81102.67</v>
      </c>
      <c r="BU57" s="4">
        <v>27.094270000000002</v>
      </c>
      <c r="BV57" s="3">
        <v>2877.31</v>
      </c>
      <c r="BW57" s="3">
        <v>75609.91</v>
      </c>
      <c r="BX57" s="4">
        <v>25.60286</v>
      </c>
      <c r="BY57" s="3">
        <v>2871.1750000000002</v>
      </c>
      <c r="BZ57" s="3">
        <v>72982.850000000006</v>
      </c>
      <c r="CA57" s="4">
        <v>24.782990000000002</v>
      </c>
      <c r="CB57" s="3">
        <v>2815.95</v>
      </c>
      <c r="CC57" s="3">
        <v>70606.009999999995</v>
      </c>
      <c r="CD57" s="4">
        <v>24.447189999999999</v>
      </c>
      <c r="CE57" s="3">
        <v>2579.9609999999998</v>
      </c>
      <c r="CF57" s="3">
        <v>63234.080000000002</v>
      </c>
      <c r="CG57" s="4">
        <v>23.883759999999999</v>
      </c>
      <c r="CH57" s="3">
        <v>2705.1959999999999</v>
      </c>
      <c r="CI57" s="3">
        <v>67159.88</v>
      </c>
      <c r="CJ57" s="4">
        <v>24.195709999999998</v>
      </c>
      <c r="CK57" s="3">
        <v>3515.8240000000001</v>
      </c>
      <c r="CL57" s="3">
        <v>85987.45</v>
      </c>
      <c r="CM57" s="4">
        <v>23.868089999999999</v>
      </c>
      <c r="CN57" s="3">
        <v>5502.0749999999998</v>
      </c>
      <c r="CO57" s="3">
        <v>99601.45</v>
      </c>
      <c r="CP57" s="4">
        <v>17.66987</v>
      </c>
      <c r="CQ57" s="3">
        <v>5790.4030000000002</v>
      </c>
      <c r="CR57" s="3">
        <v>112393.5</v>
      </c>
      <c r="CS57" s="4">
        <v>18.940069999999999</v>
      </c>
      <c r="CT57" s="3">
        <v>6093.6989999999996</v>
      </c>
      <c r="CU57" s="3">
        <v>90026.32</v>
      </c>
      <c r="CV57" s="4">
        <v>14.464230000000001</v>
      </c>
      <c r="CW57" s="3">
        <v>5801.674</v>
      </c>
      <c r="CX57" s="3">
        <v>114461.9</v>
      </c>
      <c r="CY57" s="4">
        <v>19.31775</v>
      </c>
      <c r="CZ57" s="3">
        <v>6562.0330000000004</v>
      </c>
      <c r="DA57" s="3">
        <v>130039.7</v>
      </c>
      <c r="DB57" s="4">
        <v>19.388850000000001</v>
      </c>
      <c r="DC57" s="3">
        <v>8834.6749999999993</v>
      </c>
      <c r="DD57" s="3">
        <v>153684.29999999999</v>
      </c>
      <c r="DE57" s="4">
        <v>17.006450000000001</v>
      </c>
      <c r="DF57" s="3">
        <v>9001.89</v>
      </c>
      <c r="DG57" s="3">
        <v>162102.1</v>
      </c>
      <c r="DH57" s="4">
        <v>17.606629999999999</v>
      </c>
      <c r="DI57" s="3">
        <v>10855.33</v>
      </c>
      <c r="DJ57" s="3">
        <v>210809.60000000001</v>
      </c>
      <c r="DK57" s="4">
        <v>19.011030000000002</v>
      </c>
      <c r="DL57" s="3">
        <v>13722.07</v>
      </c>
      <c r="DM57" s="3">
        <v>288163.7</v>
      </c>
      <c r="DN57" s="4">
        <v>20.603750000000002</v>
      </c>
      <c r="DO57" s="3">
        <v>22458.42</v>
      </c>
      <c r="DP57" s="3">
        <v>437649.7</v>
      </c>
      <c r="DQ57" s="4">
        <v>19.124009999999998</v>
      </c>
      <c r="DR57" s="3">
        <v>36255.5</v>
      </c>
      <c r="DS57" s="3">
        <v>703131.6</v>
      </c>
      <c r="DT57" s="4">
        <v>19.027799999999999</v>
      </c>
      <c r="DU57" s="3">
        <v>72.052670000000006</v>
      </c>
      <c r="DV57" s="3">
        <v>1231.8109999999999</v>
      </c>
      <c r="DW57" s="4">
        <v>16.75282</v>
      </c>
      <c r="DX57" s="3">
        <v>82.593249999999998</v>
      </c>
      <c r="DY57" s="3">
        <v>1463.403</v>
      </c>
      <c r="DZ57" s="4">
        <v>17.360019999999999</v>
      </c>
      <c r="EA57" s="3">
        <v>108.78230000000001</v>
      </c>
      <c r="EB57" s="3">
        <v>1905.2929999999999</v>
      </c>
      <c r="EC57" s="4">
        <v>17.134049999999998</v>
      </c>
      <c r="ED57" s="3">
        <v>138.49039999999999</v>
      </c>
      <c r="EE57" s="3">
        <v>2323.4639999999999</v>
      </c>
      <c r="EF57" s="4">
        <v>16.445920000000001</v>
      </c>
      <c r="EG57" s="3">
        <v>138.63999999999999</v>
      </c>
      <c r="EH57" s="3">
        <v>2481.489</v>
      </c>
      <c r="EI57" s="4">
        <v>17.54617</v>
      </c>
      <c r="EJ57" s="3">
        <v>170.87090000000001</v>
      </c>
      <c r="EK57" s="3">
        <v>2637.683</v>
      </c>
      <c r="EL57" s="4">
        <v>15.143459999999999</v>
      </c>
      <c r="EM57" s="3">
        <v>187.2747</v>
      </c>
      <c r="EN57" s="3">
        <v>2928.9659999999999</v>
      </c>
      <c r="EO57" s="4">
        <v>15.338950000000001</v>
      </c>
      <c r="EP57" s="3">
        <v>230.03489999999999</v>
      </c>
      <c r="EQ57" s="3">
        <v>3362.011</v>
      </c>
      <c r="ER57" s="4">
        <v>14.3332</v>
      </c>
      <c r="ES57" s="3">
        <v>265.60770000000002</v>
      </c>
      <c r="ET57" s="3">
        <v>3883.69</v>
      </c>
      <c r="EU57" s="4">
        <v>14.32793</v>
      </c>
      <c r="EV57" s="3">
        <v>336.27339999999998</v>
      </c>
      <c r="EW57" s="3">
        <v>4714.2470000000003</v>
      </c>
      <c r="EX57" s="4">
        <v>13.750529999999999</v>
      </c>
      <c r="EY57" s="3">
        <v>377.74799999999999</v>
      </c>
      <c r="EZ57" s="3">
        <v>5387.1379999999999</v>
      </c>
      <c r="FA57" s="4">
        <v>13.978199999999999</v>
      </c>
      <c r="FB57" s="3">
        <v>437.4907</v>
      </c>
      <c r="FC57" s="3">
        <v>5886.6670000000004</v>
      </c>
      <c r="FD57" s="4">
        <v>13.19351</v>
      </c>
      <c r="FE57" s="3">
        <v>521.68179999999995</v>
      </c>
      <c r="FF57" s="3">
        <v>7380.17</v>
      </c>
      <c r="FG57" s="4">
        <v>13.86899</v>
      </c>
      <c r="FH57" s="3">
        <v>690.54359999999997</v>
      </c>
      <c r="FI57" s="3">
        <v>9177.8919999999998</v>
      </c>
      <c r="FJ57" s="4">
        <v>13.023720000000001</v>
      </c>
      <c r="FK57" s="60">
        <v>2506</v>
      </c>
      <c r="FL57" s="60">
        <v>16153.275302059312</v>
      </c>
      <c r="FM57" s="62">
        <v>6.44584010457275</v>
      </c>
      <c r="FN57" s="60">
        <v>2857</v>
      </c>
      <c r="FO57" s="60">
        <v>17392.012992163156</v>
      </c>
      <c r="FP57" s="62">
        <v>6.0875089227032397</v>
      </c>
      <c r="FQ57" s="60">
        <v>3178</v>
      </c>
      <c r="FR57" s="60">
        <v>19301.196521438931</v>
      </c>
      <c r="FS57" s="62">
        <v>6.0733783893766304</v>
      </c>
      <c r="FT57" s="60">
        <v>3562</v>
      </c>
      <c r="FU57" s="60">
        <v>21679.054497304165</v>
      </c>
      <c r="FV57" s="62">
        <v>6.0862028347288506</v>
      </c>
      <c r="FW57" s="60">
        <v>4220</v>
      </c>
      <c r="FX57" s="60">
        <v>24717.583748057867</v>
      </c>
      <c r="FY57" s="62">
        <v>5.8572473336630013</v>
      </c>
      <c r="FZ57" s="60">
        <v>4822</v>
      </c>
      <c r="GA57" s="60">
        <v>28363.489432516137</v>
      </c>
      <c r="GB57" s="62">
        <v>5.8821006703683398</v>
      </c>
      <c r="GC57" s="60">
        <v>5838</v>
      </c>
      <c r="GD57" s="60">
        <v>32030.348488805561</v>
      </c>
      <c r="GE57" s="62">
        <v>5.4865276616659067</v>
      </c>
      <c r="GF57" s="60">
        <v>6762</v>
      </c>
      <c r="GG57" s="60">
        <v>35748.038549785335</v>
      </c>
      <c r="GH57" s="62">
        <v>5.2866072981048999</v>
      </c>
      <c r="GI57" s="60">
        <v>8287</v>
      </c>
      <c r="GJ57" s="60">
        <v>41542.154275515757</v>
      </c>
      <c r="GK57" s="62">
        <v>5.012930406119918</v>
      </c>
      <c r="GL57" s="60">
        <v>10153</v>
      </c>
      <c r="GM57" s="60">
        <v>48568.333317850338</v>
      </c>
      <c r="GN57" s="62">
        <v>4.7836435849355201</v>
      </c>
      <c r="GO57" s="60">
        <v>11518</v>
      </c>
      <c r="GP57" s="60">
        <v>54893.058958713322</v>
      </c>
      <c r="GQ57" s="62">
        <v>4.7658498835486478</v>
      </c>
      <c r="GR57" s="60">
        <v>13391</v>
      </c>
      <c r="GS57" s="60">
        <v>61063.668498090097</v>
      </c>
      <c r="GT57" s="62">
        <v>4.5600529085273767</v>
      </c>
      <c r="GU57" s="60">
        <v>15269</v>
      </c>
      <c r="GV57" s="60">
        <v>67146.564366363571</v>
      </c>
      <c r="GW57" s="62">
        <v>4.3975744558493401</v>
      </c>
      <c r="GX57" s="60">
        <v>16998</v>
      </c>
      <c r="GY57" s="60">
        <v>73562.799866462257</v>
      </c>
      <c r="GZ57" s="62">
        <v>4.3277326665762006</v>
      </c>
      <c r="HA57" s="60">
        <v>17941</v>
      </c>
      <c r="HB57" s="60">
        <v>78684.516107113785</v>
      </c>
      <c r="HC57" s="62">
        <v>4.3857374787979371</v>
      </c>
      <c r="HD57" s="60">
        <v>19332</v>
      </c>
      <c r="HE57" s="60">
        <v>82902.1042966612</v>
      </c>
      <c r="HF57" s="62">
        <v>4.2883356246979725</v>
      </c>
      <c r="HG57" s="60">
        <v>21015</v>
      </c>
      <c r="HH57" s="60">
        <v>88922.209158325699</v>
      </c>
      <c r="HI57" s="62">
        <v>4.2313685062253485</v>
      </c>
      <c r="HJ57" s="60">
        <v>22874</v>
      </c>
      <c r="HK57" s="60">
        <v>93844.725336458476</v>
      </c>
      <c r="HL57" s="62">
        <v>4.1026810062279653</v>
      </c>
      <c r="HM57" s="60">
        <v>25003</v>
      </c>
      <c r="HN57" s="60">
        <v>99423.239270722348</v>
      </c>
      <c r="HO57" s="62">
        <v>3.9764523965413088</v>
      </c>
      <c r="HP57" s="60">
        <v>25910</v>
      </c>
      <c r="HQ57" s="60">
        <v>109302.21665284497</v>
      </c>
      <c r="HR57" s="62">
        <v>4.2185340275123497</v>
      </c>
      <c r="HS57" s="60">
        <v>26434</v>
      </c>
      <c r="HT57" s="60">
        <v>115438.97440752538</v>
      </c>
      <c r="HU57" s="62">
        <v>4.3670641752109169</v>
      </c>
      <c r="HV57" s="60">
        <v>27282</v>
      </c>
      <c r="HW57" s="60">
        <v>117591.52588312322</v>
      </c>
      <c r="HX57" s="62">
        <v>4.3102238062870475</v>
      </c>
      <c r="HY57" s="60">
        <v>23614</v>
      </c>
      <c r="HZ57" s="60">
        <v>119256.66879914748</v>
      </c>
      <c r="IA57" s="62">
        <v>5.0502527652726128</v>
      </c>
      <c r="IB57" s="60">
        <v>24420</v>
      </c>
      <c r="IC57" s="60">
        <v>120444.43870215239</v>
      </c>
      <c r="ID57" s="62">
        <v>4.9322046970578377</v>
      </c>
      <c r="IE57" s="60">
        <v>24087</v>
      </c>
      <c r="IF57" s="60">
        <v>121645.79919946568</v>
      </c>
      <c r="IG57" s="62">
        <v>5.0502677460649181</v>
      </c>
      <c r="IH57" s="60">
        <v>25039</v>
      </c>
      <c r="II57" s="60">
        <v>124057.94463835875</v>
      </c>
      <c r="IJ57" s="62">
        <v>4.9545886272757995</v>
      </c>
      <c r="IK57" s="60">
        <v>24815</v>
      </c>
      <c r="IL57" s="60">
        <v>129681.27482736405</v>
      </c>
      <c r="IM57" s="62">
        <v>5.2259228219771927</v>
      </c>
      <c r="IN57" s="60">
        <v>25116</v>
      </c>
      <c r="IO57" s="60">
        <v>135420.93509468276</v>
      </c>
      <c r="IP57" s="62">
        <v>5.3918193619478725</v>
      </c>
      <c r="IQ57" s="60">
        <v>26100</v>
      </c>
      <c r="IR57" s="60">
        <v>142886.68806192206</v>
      </c>
      <c r="IS57" s="62">
        <v>5.4745857494989298</v>
      </c>
      <c r="IT57" s="60">
        <v>29225</v>
      </c>
      <c r="IU57" s="60">
        <v>156814.50182593209</v>
      </c>
      <c r="IV57" s="62">
        <v>5.3657656741123043</v>
      </c>
      <c r="IW57" s="60">
        <v>33068</v>
      </c>
      <c r="IX57" s="60">
        <v>171992.48348359257</v>
      </c>
      <c r="IY57" s="62">
        <v>5.2011758643883077</v>
      </c>
      <c r="IZ57" s="60">
        <v>35709</v>
      </c>
      <c r="JA57" s="60">
        <v>180073.54119032106</v>
      </c>
      <c r="JB57" s="62">
        <v>5.0428054885412941</v>
      </c>
      <c r="JC57" s="60">
        <v>39089</v>
      </c>
      <c r="JD57" s="60">
        <v>188338.5922597521</v>
      </c>
      <c r="JE57" s="62">
        <v>4.8181992954476218</v>
      </c>
      <c r="JF57" s="60">
        <v>43572</v>
      </c>
      <c r="JG57" s="60">
        <v>205631.13951176</v>
      </c>
      <c r="JH57" s="62">
        <v>4.719341308908473</v>
      </c>
      <c r="JI57" s="60">
        <v>51688</v>
      </c>
      <c r="JJ57" s="60">
        <v>230968.7282247445</v>
      </c>
      <c r="JK57" s="62">
        <v>4.4685174165133974</v>
      </c>
      <c r="JL57" s="60">
        <v>58514</v>
      </c>
      <c r="JM57" s="60">
        <v>261008.53308105894</v>
      </c>
      <c r="JN57" s="62">
        <v>4.4606168281276091</v>
      </c>
      <c r="JO57" s="60">
        <v>62975</v>
      </c>
      <c r="JP57" s="60">
        <v>291609.34263522335</v>
      </c>
      <c r="JQ57" s="62">
        <v>4.6305572470857221</v>
      </c>
      <c r="JR57" s="60">
        <v>65868</v>
      </c>
      <c r="JS57" s="60">
        <v>314516.99956976576</v>
      </c>
      <c r="JT57" s="62">
        <v>4.7749590023951809</v>
      </c>
      <c r="JU57" s="60">
        <v>64713</v>
      </c>
      <c r="JV57" s="60">
        <v>311093.81533606804</v>
      </c>
      <c r="JW57" s="62">
        <v>4.8072847084213075</v>
      </c>
      <c r="JX57" s="60">
        <v>60685</v>
      </c>
      <c r="JY57" s="60">
        <v>301836.5228857444</v>
      </c>
      <c r="JZ57" s="62">
        <v>4.9738242215661925</v>
      </c>
      <c r="KA57" s="60">
        <v>57175</v>
      </c>
      <c r="KB57" s="60">
        <v>316678.12251974631</v>
      </c>
      <c r="KC57" s="62">
        <v>5.538751596322629</v>
      </c>
      <c r="KD57" s="60">
        <v>67703</v>
      </c>
      <c r="KE57" s="60">
        <v>329276.32772478228</v>
      </c>
      <c r="KF57" s="62">
        <v>4.863541168408819</v>
      </c>
      <c r="KG57" s="60">
        <v>70290</v>
      </c>
      <c r="KH57" s="60">
        <v>333490.60016298515</v>
      </c>
      <c r="KI57" s="62">
        <v>4.744495663152442</v>
      </c>
      <c r="KJ57" s="60">
        <v>66583</v>
      </c>
      <c r="KK57" s="60">
        <v>334608.29341479944</v>
      </c>
      <c r="KL57" s="62">
        <v>5.0254313175254861</v>
      </c>
      <c r="KM57" s="60">
        <v>64811</v>
      </c>
      <c r="KN57" s="60">
        <v>334319.82906347967</v>
      </c>
      <c r="KO57" s="62">
        <v>5.1583809702593646</v>
      </c>
    </row>
    <row r="58" spans="1:301" ht="15" customHeight="1">
      <c r="A58" s="166">
        <v>44</v>
      </c>
      <c r="B58" s="171">
        <v>238.65969999999999</v>
      </c>
      <c r="C58" s="3">
        <v>4915.9780000000001</v>
      </c>
      <c r="D58" s="4">
        <v>20.085550000000001</v>
      </c>
      <c r="E58" s="3">
        <v>219.53469999999999</v>
      </c>
      <c r="F58" s="3">
        <v>5568.4170000000004</v>
      </c>
      <c r="G58" s="4">
        <v>24.66667</v>
      </c>
      <c r="H58" s="3">
        <v>239.9898</v>
      </c>
      <c r="I58" s="3">
        <v>5611.4139999999998</v>
      </c>
      <c r="J58" s="4">
        <v>22.776509999999998</v>
      </c>
      <c r="K58" s="3">
        <v>300.13690000000003</v>
      </c>
      <c r="L58" s="3">
        <v>6262.4780000000001</v>
      </c>
      <c r="M58" s="4">
        <v>20.34309</v>
      </c>
      <c r="N58" s="3">
        <v>239.5378</v>
      </c>
      <c r="O58" s="3">
        <v>7882.4219999999996</v>
      </c>
      <c r="P58" s="4">
        <v>31.924299999999999</v>
      </c>
      <c r="Q58" s="3">
        <v>374.64519999999999</v>
      </c>
      <c r="R58" s="3">
        <v>9588.0110000000004</v>
      </c>
      <c r="S58" s="4">
        <v>24.888950000000001</v>
      </c>
      <c r="T58" s="3">
        <v>450.09879999999998</v>
      </c>
      <c r="U58" s="3">
        <v>10946.2</v>
      </c>
      <c r="V58" s="4">
        <v>23.670280000000002</v>
      </c>
      <c r="W58" s="3">
        <v>436.88490000000002</v>
      </c>
      <c r="X58" s="3">
        <v>11618.79</v>
      </c>
      <c r="Y58" s="4">
        <v>25.88664</v>
      </c>
      <c r="Z58" s="3">
        <v>484.47789999999998</v>
      </c>
      <c r="AA58" s="3">
        <v>12894.69</v>
      </c>
      <c r="AB58" s="4">
        <v>25.891459999999999</v>
      </c>
      <c r="AC58" s="3">
        <v>450.00130000000001</v>
      </c>
      <c r="AD58" s="3">
        <v>15791.23</v>
      </c>
      <c r="AE58" s="4">
        <v>34.093620000000001</v>
      </c>
      <c r="AF58" s="3">
        <v>475.31380000000001</v>
      </c>
      <c r="AG58" s="3">
        <v>16423.71</v>
      </c>
      <c r="AH58" s="4">
        <v>33.541150000000002</v>
      </c>
      <c r="AI58" s="3">
        <v>488.596</v>
      </c>
      <c r="AJ58" s="3">
        <v>16675.080000000002</v>
      </c>
      <c r="AK58" s="4">
        <v>33.079349999999998</v>
      </c>
      <c r="AL58" s="3">
        <v>508.8143</v>
      </c>
      <c r="AM58" s="3">
        <v>16428.32</v>
      </c>
      <c r="AN58" s="4">
        <v>31.275510000000001</v>
      </c>
      <c r="AO58" s="3">
        <v>552.71370000000002</v>
      </c>
      <c r="AP58" s="3">
        <v>17152.939999999999</v>
      </c>
      <c r="AQ58" s="4">
        <v>30.128550000000001</v>
      </c>
      <c r="AR58" s="3">
        <v>609.1463</v>
      </c>
      <c r="AS58" s="3">
        <v>17960.62</v>
      </c>
      <c r="AT58" s="4">
        <v>28.597899999999999</v>
      </c>
      <c r="AU58" s="3">
        <v>670.16459999999995</v>
      </c>
      <c r="AV58" s="3">
        <v>19042.46</v>
      </c>
      <c r="AW58" s="4">
        <v>27.58775</v>
      </c>
      <c r="AX58" s="3">
        <v>715.80809999999997</v>
      </c>
      <c r="AY58" s="3">
        <v>19687.75</v>
      </c>
      <c r="AZ58" s="4">
        <v>26.668089999999999</v>
      </c>
      <c r="BA58" s="3">
        <v>664.55110000000002</v>
      </c>
      <c r="BB58" s="3">
        <v>19584.080000000002</v>
      </c>
      <c r="BC58" s="4">
        <v>28.579149999999998</v>
      </c>
      <c r="BD58" s="3">
        <v>758.75879999999995</v>
      </c>
      <c r="BE58" s="3">
        <v>20073.63</v>
      </c>
      <c r="BF58" s="4">
        <v>25.680420000000002</v>
      </c>
      <c r="BG58" s="3">
        <v>2366.2359999999999</v>
      </c>
      <c r="BH58" s="3">
        <v>43263.42</v>
      </c>
      <c r="BI58" s="4">
        <v>17.824649999999998</v>
      </c>
      <c r="BJ58" s="3">
        <v>2698.3510000000001</v>
      </c>
      <c r="BK58" s="3">
        <v>54756.74</v>
      </c>
      <c r="BL58" s="4">
        <v>19.77684</v>
      </c>
      <c r="BM58" s="3">
        <v>2827.93</v>
      </c>
      <c r="BN58" s="3">
        <v>63669.48</v>
      </c>
      <c r="BO58" s="4">
        <v>21.919930000000001</v>
      </c>
      <c r="BP58" s="3">
        <v>3051.9580000000001</v>
      </c>
      <c r="BQ58" s="3">
        <v>79737.48</v>
      </c>
      <c r="BR58" s="4">
        <v>25.413460000000001</v>
      </c>
      <c r="BS58" s="3">
        <v>2964.4639999999999</v>
      </c>
      <c r="BT58" s="3">
        <v>82498.47</v>
      </c>
      <c r="BU58" s="4">
        <v>27.06945</v>
      </c>
      <c r="BV58" s="3">
        <v>2932.3380000000002</v>
      </c>
      <c r="BW58" s="3">
        <v>76908.210000000006</v>
      </c>
      <c r="BX58" s="4">
        <v>25.553329999999999</v>
      </c>
      <c r="BY58" s="3">
        <v>2926.3789999999999</v>
      </c>
      <c r="BZ58" s="3">
        <v>74234.34</v>
      </c>
      <c r="CA58" s="4">
        <v>24.73199</v>
      </c>
      <c r="CB58" s="3">
        <v>2867.683</v>
      </c>
      <c r="CC58" s="3">
        <v>71816.08</v>
      </c>
      <c r="CD58" s="4">
        <v>24.41714</v>
      </c>
      <c r="CE58" s="3">
        <v>2620.942</v>
      </c>
      <c r="CF58" s="3">
        <v>64316.83</v>
      </c>
      <c r="CG58" s="4">
        <v>23.912430000000001</v>
      </c>
      <c r="CH58" s="3">
        <v>2751.5590000000002</v>
      </c>
      <c r="CI58" s="3">
        <v>68310.44</v>
      </c>
      <c r="CJ58" s="4">
        <v>24.1951</v>
      </c>
      <c r="CK58" s="3">
        <v>3577.4409999999998</v>
      </c>
      <c r="CL58" s="3">
        <v>87459.61</v>
      </c>
      <c r="CM58" s="4">
        <v>23.858170000000001</v>
      </c>
      <c r="CN58" s="3">
        <v>5668.3149999999996</v>
      </c>
      <c r="CO58" s="3">
        <v>101280.3</v>
      </c>
      <c r="CP58" s="4">
        <v>17.440339999999999</v>
      </c>
      <c r="CQ58" s="3">
        <v>5957.8130000000001</v>
      </c>
      <c r="CR58" s="3">
        <v>114295.7</v>
      </c>
      <c r="CS58" s="4">
        <v>18.718969999999999</v>
      </c>
      <c r="CT58" s="3">
        <v>6200.2020000000002</v>
      </c>
      <c r="CU58" s="3">
        <v>91524.18</v>
      </c>
      <c r="CV58" s="4">
        <v>14.451919999999999</v>
      </c>
      <c r="CW58" s="3">
        <v>5985.4129999999996</v>
      </c>
      <c r="CX58" s="3">
        <v>116400.6</v>
      </c>
      <c r="CY58" s="4">
        <v>19.041530000000002</v>
      </c>
      <c r="CZ58" s="3">
        <v>6879.5460000000003</v>
      </c>
      <c r="DA58" s="3">
        <v>132241.9</v>
      </c>
      <c r="DB58" s="4">
        <v>18.806809999999999</v>
      </c>
      <c r="DC58" s="3">
        <v>9053.8649999999998</v>
      </c>
      <c r="DD58" s="3">
        <v>156269</v>
      </c>
      <c r="DE58" s="4">
        <v>16.873429999999999</v>
      </c>
      <c r="DF58" s="3">
        <v>9193.3130000000001</v>
      </c>
      <c r="DG58" s="3">
        <v>164834.4</v>
      </c>
      <c r="DH58" s="4">
        <v>17.53022</v>
      </c>
      <c r="DI58" s="3">
        <v>11105.82</v>
      </c>
      <c r="DJ58" s="3">
        <v>214378</v>
      </c>
      <c r="DK58" s="4">
        <v>18.896409999999999</v>
      </c>
      <c r="DL58" s="3">
        <v>14219.44</v>
      </c>
      <c r="DM58" s="3">
        <v>293060.09999999998</v>
      </c>
      <c r="DN58" s="4">
        <v>20.220580000000002</v>
      </c>
      <c r="DO58" s="3">
        <v>23291.45</v>
      </c>
      <c r="DP58" s="3">
        <v>445056.5</v>
      </c>
      <c r="DQ58" s="4">
        <v>18.75179</v>
      </c>
      <c r="DR58" s="3">
        <v>37588.699999999997</v>
      </c>
      <c r="DS58" s="3">
        <v>715028.3</v>
      </c>
      <c r="DT58" s="4">
        <v>18.66311</v>
      </c>
      <c r="DU58" s="3">
        <v>74.714119999999994</v>
      </c>
      <c r="DV58" s="3">
        <v>1252.4970000000001</v>
      </c>
      <c r="DW58" s="4">
        <v>16.427019999999999</v>
      </c>
      <c r="DX58" s="3">
        <v>85.580299999999994</v>
      </c>
      <c r="DY58" s="3">
        <v>1488.0340000000001</v>
      </c>
      <c r="DZ58" s="4">
        <v>17.035730000000001</v>
      </c>
      <c r="EA58" s="3">
        <v>112.76309999999999</v>
      </c>
      <c r="EB58" s="3">
        <v>1937.3389999999999</v>
      </c>
      <c r="EC58" s="4">
        <v>16.806809999999999</v>
      </c>
      <c r="ED58" s="3">
        <v>143.41050000000001</v>
      </c>
      <c r="EE58" s="3">
        <v>2362.4369999999999</v>
      </c>
      <c r="EF58" s="4">
        <v>16.147749999999998</v>
      </c>
      <c r="EG58" s="3">
        <v>143.6481</v>
      </c>
      <c r="EH58" s="3">
        <v>2523.2809999999999</v>
      </c>
      <c r="EI58" s="4">
        <v>17.2193</v>
      </c>
      <c r="EJ58" s="3">
        <v>176.83019999999999</v>
      </c>
      <c r="EK58" s="3">
        <v>2681.68</v>
      </c>
      <c r="EL58" s="4">
        <v>14.87687</v>
      </c>
      <c r="EM58" s="3">
        <v>193.92750000000001</v>
      </c>
      <c r="EN58" s="3">
        <v>2977.866</v>
      </c>
      <c r="EO58" s="4">
        <v>15.059710000000001</v>
      </c>
      <c r="EP58" s="3">
        <v>238.0145</v>
      </c>
      <c r="EQ58" s="3">
        <v>3417.8690000000001</v>
      </c>
      <c r="ER58" s="4">
        <v>14.08249</v>
      </c>
      <c r="ES58" s="3">
        <v>274.81130000000002</v>
      </c>
      <c r="ET58" s="3">
        <v>3948.2170000000001</v>
      </c>
      <c r="EU58" s="4">
        <v>14.077809999999999</v>
      </c>
      <c r="EV58" s="3">
        <v>348.16039999999998</v>
      </c>
      <c r="EW58" s="3">
        <v>4792.3209999999999</v>
      </c>
      <c r="EX58" s="4">
        <v>13.50067</v>
      </c>
      <c r="EY58" s="3">
        <v>390.9742</v>
      </c>
      <c r="EZ58" s="3">
        <v>5476.4750000000004</v>
      </c>
      <c r="FA58" s="4">
        <v>13.728960000000001</v>
      </c>
      <c r="FB58" s="3">
        <v>452.6078</v>
      </c>
      <c r="FC58" s="3">
        <v>5983.8410000000003</v>
      </c>
      <c r="FD58" s="4">
        <v>12.96302</v>
      </c>
      <c r="FE58" s="3">
        <v>540.60270000000003</v>
      </c>
      <c r="FF58" s="3">
        <v>7502.4759999999997</v>
      </c>
      <c r="FG58" s="4">
        <v>13.605029999999999</v>
      </c>
      <c r="FH58" s="3">
        <v>713.27030000000002</v>
      </c>
      <c r="FI58" s="3">
        <v>9329.2489999999998</v>
      </c>
      <c r="FJ58" s="4">
        <v>12.816330000000001</v>
      </c>
      <c r="FK58" s="60">
        <v>2617</v>
      </c>
      <c r="FL58" s="60">
        <v>16396.112835521915</v>
      </c>
      <c r="FM58" s="62">
        <v>6.26523226424223</v>
      </c>
      <c r="FN58" s="60">
        <v>3064</v>
      </c>
      <c r="FO58" s="60">
        <v>17649.709776118394</v>
      </c>
      <c r="FP58" s="62">
        <v>5.7603491436417738</v>
      </c>
      <c r="FQ58" s="60">
        <v>3412</v>
      </c>
      <c r="FR58" s="60">
        <v>19587.038541023427</v>
      </c>
      <c r="FS58" s="62">
        <v>5.7406326321874053</v>
      </c>
      <c r="FT58" s="60">
        <v>3814</v>
      </c>
      <c r="FU58" s="60">
        <v>22000.358438471805</v>
      </c>
      <c r="FV58" s="62">
        <v>5.7683163184246995</v>
      </c>
      <c r="FW58" s="60">
        <v>4520</v>
      </c>
      <c r="FX58" s="60">
        <v>25080.953257937137</v>
      </c>
      <c r="FY58" s="62">
        <v>5.5488834641453844</v>
      </c>
      <c r="FZ58" s="60">
        <v>5227</v>
      </c>
      <c r="GA58" s="60">
        <v>28779.965485444045</v>
      </c>
      <c r="GB58" s="62">
        <v>5.5060197982483343</v>
      </c>
      <c r="GC58" s="60">
        <v>6294</v>
      </c>
      <c r="GD58" s="60">
        <v>32494.013148080219</v>
      </c>
      <c r="GE58" s="62">
        <v>5.1626967187925352</v>
      </c>
      <c r="GF58" s="60">
        <v>7337</v>
      </c>
      <c r="GG58" s="60">
        <v>36260.539587491185</v>
      </c>
      <c r="GH58" s="62">
        <v>4.9421479606775502</v>
      </c>
      <c r="GI58" s="60">
        <v>8999</v>
      </c>
      <c r="GJ58" s="60">
        <v>42129.655461934322</v>
      </c>
      <c r="GK58" s="62">
        <v>4.6815930061044915</v>
      </c>
      <c r="GL58" s="60">
        <v>11023</v>
      </c>
      <c r="GM58" s="60">
        <v>49245.195874811223</v>
      </c>
      <c r="GN58" s="62">
        <v>4.4674948629965732</v>
      </c>
      <c r="GO58" s="60">
        <v>12360</v>
      </c>
      <c r="GP58" s="60">
        <v>55660.11566152858</v>
      </c>
      <c r="GQ58" s="62">
        <v>4.503245603683542</v>
      </c>
      <c r="GR58" s="60">
        <v>14358</v>
      </c>
      <c r="GS58" s="60">
        <v>61906.267762057039</v>
      </c>
      <c r="GT58" s="62">
        <v>4.3116219363460813</v>
      </c>
      <c r="GU58" s="60">
        <v>16400</v>
      </c>
      <c r="GV58" s="60">
        <v>68062.697327985647</v>
      </c>
      <c r="GW58" s="62">
        <v>4.1501644712186367</v>
      </c>
      <c r="GX58" s="60">
        <v>18194</v>
      </c>
      <c r="GY58" s="60">
        <v>74562.041395014472</v>
      </c>
      <c r="GZ58" s="62">
        <v>4.0981665051673337</v>
      </c>
      <c r="HA58" s="60">
        <v>19155</v>
      </c>
      <c r="HB58" s="60">
        <v>79757.60563734117</v>
      </c>
      <c r="HC58" s="62">
        <v>4.1638008685638823</v>
      </c>
      <c r="HD58" s="60">
        <v>20490</v>
      </c>
      <c r="HE58" s="60">
        <v>84026.838009264844</v>
      </c>
      <c r="HF58" s="62">
        <v>4.100870571462413</v>
      </c>
      <c r="HG58" s="60">
        <v>22171</v>
      </c>
      <c r="HH58" s="60">
        <v>90124.446522602346</v>
      </c>
      <c r="HI58" s="62">
        <v>4.0649698490190946</v>
      </c>
      <c r="HJ58" s="60">
        <v>24111</v>
      </c>
      <c r="HK58" s="60">
        <v>95100.873026997127</v>
      </c>
      <c r="HL58" s="62">
        <v>3.9442940162994953</v>
      </c>
      <c r="HM58" s="60">
        <v>25957</v>
      </c>
      <c r="HN58" s="60">
        <v>100740.99169814735</v>
      </c>
      <c r="HO58" s="62">
        <v>3.8810722232209942</v>
      </c>
      <c r="HP58" s="60">
        <v>27137</v>
      </c>
      <c r="HQ58" s="60">
        <v>110780.35944323108</v>
      </c>
      <c r="HR58" s="62">
        <v>4.0822625729900537</v>
      </c>
      <c r="HS58" s="60">
        <v>28548</v>
      </c>
      <c r="HT58" s="60">
        <v>117000.47982656446</v>
      </c>
      <c r="HU58" s="62">
        <v>4.0983774634497854</v>
      </c>
      <c r="HV58" s="60">
        <v>28832</v>
      </c>
      <c r="HW58" s="60">
        <v>119210.73661024375</v>
      </c>
      <c r="HX58" s="62">
        <v>4.1346676127304294</v>
      </c>
      <c r="HY58" s="60">
        <v>25045</v>
      </c>
      <c r="HZ58" s="60">
        <v>120952.28442454689</v>
      </c>
      <c r="IA58" s="62">
        <v>4.8293984597543176</v>
      </c>
      <c r="IB58" s="60">
        <v>25336</v>
      </c>
      <c r="IC58" s="60">
        <v>122149.55493392247</v>
      </c>
      <c r="ID58" s="62">
        <v>4.8211854647111805</v>
      </c>
      <c r="IE58" s="60">
        <v>25407</v>
      </c>
      <c r="IF58" s="60">
        <v>123376.71226152129</v>
      </c>
      <c r="IG58" s="62">
        <v>4.8560126052474235</v>
      </c>
      <c r="IH58" s="60">
        <v>26929</v>
      </c>
      <c r="II58" s="60">
        <v>125810.33313761423</v>
      </c>
      <c r="IJ58" s="62">
        <v>4.6719274067961765</v>
      </c>
      <c r="IK58" s="60">
        <v>25691</v>
      </c>
      <c r="IL58" s="60">
        <v>131549.33278133156</v>
      </c>
      <c r="IM58" s="62">
        <v>5.1204442326624715</v>
      </c>
      <c r="IN58" s="60">
        <v>26683</v>
      </c>
      <c r="IO58" s="60">
        <v>137369.53001719789</v>
      </c>
      <c r="IP58" s="62">
        <v>5.1482041006332828</v>
      </c>
      <c r="IQ58" s="60">
        <v>27523</v>
      </c>
      <c r="IR58" s="60">
        <v>144962.19652858816</v>
      </c>
      <c r="IS58" s="62">
        <v>5.266947517661162</v>
      </c>
      <c r="IT58" s="60">
        <v>30463</v>
      </c>
      <c r="IU58" s="60">
        <v>159084.53283007219</v>
      </c>
      <c r="IV58" s="62">
        <v>5.2222214762194197</v>
      </c>
      <c r="IW58" s="60">
        <v>34440</v>
      </c>
      <c r="IX58" s="60">
        <v>174462.05175155101</v>
      </c>
      <c r="IY58" s="62">
        <v>5.0656809451669869</v>
      </c>
      <c r="IZ58" s="60">
        <v>37386</v>
      </c>
      <c r="JA58" s="60">
        <v>182639.04965383734</v>
      </c>
      <c r="JB58" s="62">
        <v>4.8852257436965001</v>
      </c>
      <c r="JC58" s="60">
        <v>40880</v>
      </c>
      <c r="JD58" s="60">
        <v>190991.49362003058</v>
      </c>
      <c r="JE58" s="62">
        <v>4.6720032685917463</v>
      </c>
      <c r="JF58" s="60">
        <v>46591</v>
      </c>
      <c r="JG58" s="60">
        <v>208496.1546675537</v>
      </c>
      <c r="JH58" s="62">
        <v>4.4750306854876198</v>
      </c>
      <c r="JI58" s="60">
        <v>54782</v>
      </c>
      <c r="JJ58" s="60">
        <v>234142.74440918994</v>
      </c>
      <c r="JK58" s="62">
        <v>4.2740817131391688</v>
      </c>
      <c r="JL58" s="60">
        <v>61007</v>
      </c>
      <c r="JM58" s="60">
        <v>264601.59353623498</v>
      </c>
      <c r="JN58" s="62">
        <v>4.3372333262778859</v>
      </c>
      <c r="JO58" s="60">
        <v>66421</v>
      </c>
      <c r="JP58" s="60">
        <v>295667.22398249013</v>
      </c>
      <c r="JQ58" s="62">
        <v>4.4514118122655502</v>
      </c>
      <c r="JR58" s="60">
        <v>70970</v>
      </c>
      <c r="JS58" s="60">
        <v>318910.8358970019</v>
      </c>
      <c r="JT58" s="62">
        <v>4.4936006185289825</v>
      </c>
      <c r="JU58" s="60">
        <v>71711</v>
      </c>
      <c r="JV58" s="60">
        <v>315435.69053825922</v>
      </c>
      <c r="JW58" s="62">
        <v>4.3987071793484853</v>
      </c>
      <c r="JX58" s="60">
        <v>66185</v>
      </c>
      <c r="JY58" s="60">
        <v>306100.8344682749</v>
      </c>
      <c r="JZ58" s="62">
        <v>4.6249276190719177</v>
      </c>
      <c r="KA58" s="60">
        <v>64028</v>
      </c>
      <c r="KB58" s="60">
        <v>321248.10004472797</v>
      </c>
      <c r="KC58" s="62">
        <v>5.0173064916087959</v>
      </c>
      <c r="KD58" s="60">
        <v>71759</v>
      </c>
      <c r="KE58" s="60">
        <v>333919.68517263205</v>
      </c>
      <c r="KF58" s="62">
        <v>4.6533491990221725</v>
      </c>
      <c r="KG58" s="60">
        <v>73675</v>
      </c>
      <c r="KH58" s="60">
        <v>338152.01123869035</v>
      </c>
      <c r="KI58" s="62">
        <v>4.5897795892594546</v>
      </c>
      <c r="KJ58" s="60">
        <v>71890</v>
      </c>
      <c r="KK58" s="60">
        <v>339346.84951443167</v>
      </c>
      <c r="KL58" s="62">
        <v>4.7203623524055036</v>
      </c>
      <c r="KM58" s="60">
        <v>69626</v>
      </c>
      <c r="KN58" s="60">
        <v>339089.60929792817</v>
      </c>
      <c r="KO58" s="62">
        <v>4.8701578332509143</v>
      </c>
    </row>
    <row r="59" spans="1:301" ht="15" customHeight="1">
      <c r="A59" s="166">
        <v>45</v>
      </c>
      <c r="B59" s="171">
        <v>251.47200000000001</v>
      </c>
      <c r="C59" s="3">
        <v>5000.9049999999997</v>
      </c>
      <c r="D59" s="4">
        <v>19.391079999999999</v>
      </c>
      <c r="E59" s="3">
        <v>227.64099999999999</v>
      </c>
      <c r="F59" s="3">
        <v>5665.5959999999995</v>
      </c>
      <c r="G59" s="4">
        <v>24.202940000000002</v>
      </c>
      <c r="H59" s="3">
        <v>250.5489</v>
      </c>
      <c r="I59" s="3">
        <v>5708.9809999999998</v>
      </c>
      <c r="J59" s="4">
        <v>22.195499999999999</v>
      </c>
      <c r="K59" s="3">
        <v>318.79079999999999</v>
      </c>
      <c r="L59" s="3">
        <v>6370.7160000000003</v>
      </c>
      <c r="M59" s="4">
        <v>19.483309999999999</v>
      </c>
      <c r="N59" s="3">
        <v>245.64400000000001</v>
      </c>
      <c r="O59" s="3">
        <v>8021.3280000000004</v>
      </c>
      <c r="P59" s="4">
        <v>31.67878</v>
      </c>
      <c r="Q59" s="3">
        <v>392.95359999999999</v>
      </c>
      <c r="R59" s="3">
        <v>9755.3610000000008</v>
      </c>
      <c r="S59" s="4">
        <v>24.14302</v>
      </c>
      <c r="T59" s="3">
        <v>476.72050000000002</v>
      </c>
      <c r="U59" s="3">
        <v>11136.79</v>
      </c>
      <c r="V59" s="4">
        <v>22.737120000000001</v>
      </c>
      <c r="W59" s="3">
        <v>462.30009999999999</v>
      </c>
      <c r="X59" s="3">
        <v>11821.87</v>
      </c>
      <c r="Y59" s="4">
        <v>24.890630000000002</v>
      </c>
      <c r="Z59" s="3">
        <v>515.39580000000001</v>
      </c>
      <c r="AA59" s="3">
        <v>13120.06</v>
      </c>
      <c r="AB59" s="4">
        <v>24.76315</v>
      </c>
      <c r="AC59" s="3">
        <v>467.68619999999999</v>
      </c>
      <c r="AD59" s="3">
        <v>16070.01</v>
      </c>
      <c r="AE59" s="4">
        <v>33.383040000000001</v>
      </c>
      <c r="AF59" s="3">
        <v>496.49939999999998</v>
      </c>
      <c r="AG59" s="3">
        <v>16713.490000000002</v>
      </c>
      <c r="AH59" s="4">
        <v>32.675980000000003</v>
      </c>
      <c r="AI59" s="3">
        <v>525.76909999999998</v>
      </c>
      <c r="AJ59" s="3">
        <v>16969.04</v>
      </c>
      <c r="AK59" s="4">
        <v>31.281949999999998</v>
      </c>
      <c r="AL59" s="3">
        <v>547.84760000000006</v>
      </c>
      <c r="AM59" s="3">
        <v>16717.419999999998</v>
      </c>
      <c r="AN59" s="4">
        <v>29.557780000000001</v>
      </c>
      <c r="AO59" s="3">
        <v>596.42790000000002</v>
      </c>
      <c r="AP59" s="3">
        <v>17454.37</v>
      </c>
      <c r="AQ59" s="4">
        <v>28.41047</v>
      </c>
      <c r="AR59" s="3">
        <v>659.38419999999996</v>
      </c>
      <c r="AS59" s="3">
        <v>18275.650000000001</v>
      </c>
      <c r="AT59" s="4">
        <v>26.881920000000001</v>
      </c>
      <c r="AU59" s="3">
        <v>723.79610000000002</v>
      </c>
      <c r="AV59" s="3">
        <v>19376.03</v>
      </c>
      <c r="AW59" s="4">
        <v>25.990490000000001</v>
      </c>
      <c r="AX59" s="3">
        <v>770.1635</v>
      </c>
      <c r="AY59" s="3">
        <v>20032.2</v>
      </c>
      <c r="AZ59" s="4">
        <v>25.219080000000002</v>
      </c>
      <c r="BA59" s="3">
        <v>716.91200000000003</v>
      </c>
      <c r="BB59" s="3">
        <v>19927.599999999999</v>
      </c>
      <c r="BC59" s="4">
        <v>26.95599</v>
      </c>
      <c r="BD59" s="3">
        <v>816.39030000000002</v>
      </c>
      <c r="BE59" s="3">
        <v>20424.29</v>
      </c>
      <c r="BF59" s="4">
        <v>24.283989999999999</v>
      </c>
      <c r="BG59" s="3">
        <v>2404.56</v>
      </c>
      <c r="BH59" s="3">
        <v>44006.66</v>
      </c>
      <c r="BI59" s="4">
        <v>17.841439999999999</v>
      </c>
      <c r="BJ59" s="3">
        <v>2751.605</v>
      </c>
      <c r="BK59" s="3">
        <v>55702.78</v>
      </c>
      <c r="BL59" s="4">
        <v>19.72869</v>
      </c>
      <c r="BM59" s="3">
        <v>2881.7710000000002</v>
      </c>
      <c r="BN59" s="3">
        <v>64775.19</v>
      </c>
      <c r="BO59" s="4">
        <v>21.883479999999999</v>
      </c>
      <c r="BP59" s="3">
        <v>3106.5349999999999</v>
      </c>
      <c r="BQ59" s="3">
        <v>81131.27</v>
      </c>
      <c r="BR59" s="4">
        <v>25.402909999999999</v>
      </c>
      <c r="BS59" s="3">
        <v>3017.83</v>
      </c>
      <c r="BT59" s="3">
        <v>83944.06</v>
      </c>
      <c r="BU59" s="4">
        <v>27.05622</v>
      </c>
      <c r="BV59" s="3">
        <v>2986.819</v>
      </c>
      <c r="BW59" s="3">
        <v>78252.73</v>
      </c>
      <c r="BX59" s="4">
        <v>25.52534</v>
      </c>
      <c r="BY59" s="3">
        <v>2980.4780000000001</v>
      </c>
      <c r="BZ59" s="3">
        <v>75530.36</v>
      </c>
      <c r="CA59" s="4">
        <v>24.706569999999999</v>
      </c>
      <c r="CB59" s="3">
        <v>2920.4340000000002</v>
      </c>
      <c r="CC59" s="3">
        <v>73069.210000000006</v>
      </c>
      <c r="CD59" s="4">
        <v>24.394020000000001</v>
      </c>
      <c r="CE59" s="3">
        <v>2663.0309999999999</v>
      </c>
      <c r="CF59" s="3">
        <v>65438.18</v>
      </c>
      <c r="CG59" s="4">
        <v>23.94436</v>
      </c>
      <c r="CH59" s="3">
        <v>2799.5419999999999</v>
      </c>
      <c r="CI59" s="3">
        <v>69501.98</v>
      </c>
      <c r="CJ59" s="4">
        <v>24.194749999999999</v>
      </c>
      <c r="CK59" s="3">
        <v>3672.6320000000001</v>
      </c>
      <c r="CL59" s="3">
        <v>88983.95</v>
      </c>
      <c r="CM59" s="4">
        <v>23.644400000000001</v>
      </c>
      <c r="CN59" s="3">
        <v>5844.8729999999996</v>
      </c>
      <c r="CO59" s="3">
        <v>103017.1</v>
      </c>
      <c r="CP59" s="4">
        <v>17.203119999999998</v>
      </c>
      <c r="CQ59" s="3">
        <v>6134.8370000000004</v>
      </c>
      <c r="CR59" s="3">
        <v>116263.9</v>
      </c>
      <c r="CS59" s="4">
        <v>18.491430000000001</v>
      </c>
      <c r="CT59" s="3">
        <v>6310.2950000000001</v>
      </c>
      <c r="CU59" s="3">
        <v>93074.53</v>
      </c>
      <c r="CV59" s="4">
        <v>14.43994</v>
      </c>
      <c r="CW59" s="3">
        <v>6183.4629999999997</v>
      </c>
      <c r="CX59" s="3">
        <v>118406.39999999999</v>
      </c>
      <c r="CY59" s="4">
        <v>18.748889999999999</v>
      </c>
      <c r="CZ59" s="3">
        <v>7229.3190000000004</v>
      </c>
      <c r="DA59" s="3">
        <v>134518.1</v>
      </c>
      <c r="DB59" s="4">
        <v>18.204550000000001</v>
      </c>
      <c r="DC59" s="3">
        <v>9281.8230000000003</v>
      </c>
      <c r="DD59" s="3">
        <v>158943.5</v>
      </c>
      <c r="DE59" s="4">
        <v>16.740320000000001</v>
      </c>
      <c r="DF59" s="3">
        <v>9396.0630000000001</v>
      </c>
      <c r="DG59" s="3">
        <v>167662.39999999999</v>
      </c>
      <c r="DH59" s="4">
        <v>17.445810000000002</v>
      </c>
      <c r="DI59" s="3">
        <v>11368.82</v>
      </c>
      <c r="DJ59" s="3">
        <v>218071.5</v>
      </c>
      <c r="DK59" s="4">
        <v>18.77692</v>
      </c>
      <c r="DL59" s="3">
        <v>14751.67</v>
      </c>
      <c r="DM59" s="3">
        <v>298125.09999999998</v>
      </c>
      <c r="DN59" s="4">
        <v>19.827559999999998</v>
      </c>
      <c r="DO59" s="3">
        <v>24191.29</v>
      </c>
      <c r="DP59" s="3">
        <v>452716.9</v>
      </c>
      <c r="DQ59" s="4">
        <v>18.364699999999999</v>
      </c>
      <c r="DR59" s="3">
        <v>39024.400000000001</v>
      </c>
      <c r="DS59" s="3">
        <v>727332.6</v>
      </c>
      <c r="DT59" s="4">
        <v>18.285499999999999</v>
      </c>
      <c r="DU59" s="3">
        <v>77.558070000000001</v>
      </c>
      <c r="DV59" s="3">
        <v>1273.886</v>
      </c>
      <c r="DW59" s="4">
        <v>16.094539999999999</v>
      </c>
      <c r="DX59" s="3">
        <v>88.777019999999993</v>
      </c>
      <c r="DY59" s="3">
        <v>1513.5039999999999</v>
      </c>
      <c r="DZ59" s="4">
        <v>16.703040000000001</v>
      </c>
      <c r="EA59" s="3">
        <v>116.989</v>
      </c>
      <c r="EB59" s="3">
        <v>1970.4749999999999</v>
      </c>
      <c r="EC59" s="4">
        <v>16.476400000000002</v>
      </c>
      <c r="ED59" s="3">
        <v>148.61099999999999</v>
      </c>
      <c r="EE59" s="3">
        <v>2402.7359999999999</v>
      </c>
      <c r="EF59" s="4">
        <v>15.848129999999999</v>
      </c>
      <c r="EG59" s="3">
        <v>148.97999999999999</v>
      </c>
      <c r="EH59" s="3">
        <v>2566.5</v>
      </c>
      <c r="EI59" s="4">
        <v>16.887060000000002</v>
      </c>
      <c r="EJ59" s="3">
        <v>183.0412</v>
      </c>
      <c r="EK59" s="3">
        <v>2727.1669999999999</v>
      </c>
      <c r="EL59" s="4">
        <v>14.615500000000001</v>
      </c>
      <c r="EM59" s="3">
        <v>201.19880000000001</v>
      </c>
      <c r="EN59" s="3">
        <v>3028.4180000000001</v>
      </c>
      <c r="EO59" s="4">
        <v>14.761520000000001</v>
      </c>
      <c r="EP59" s="3">
        <v>246.53649999999999</v>
      </c>
      <c r="EQ59" s="3">
        <v>3475.6080000000002</v>
      </c>
      <c r="ER59" s="4">
        <v>13.82503</v>
      </c>
      <c r="ES59" s="3">
        <v>284.63920000000002</v>
      </c>
      <c r="ET59" s="3">
        <v>4014.9180000000001</v>
      </c>
      <c r="EU59" s="4">
        <v>13.821</v>
      </c>
      <c r="EV59" s="3">
        <v>360.85579999999999</v>
      </c>
      <c r="EW59" s="3">
        <v>4873.01</v>
      </c>
      <c r="EX59" s="4">
        <v>13.244669999999999</v>
      </c>
      <c r="EY59" s="3">
        <v>405.08730000000003</v>
      </c>
      <c r="EZ59" s="3">
        <v>5568.8119999999999</v>
      </c>
      <c r="FA59" s="4">
        <v>13.473699999999999</v>
      </c>
      <c r="FB59" s="3">
        <v>468.661</v>
      </c>
      <c r="FC59" s="3">
        <v>6084.2640000000001</v>
      </c>
      <c r="FD59" s="4">
        <v>12.72875</v>
      </c>
      <c r="FE59" s="3">
        <v>560.87580000000003</v>
      </c>
      <c r="FF59" s="3">
        <v>7628.8729999999996</v>
      </c>
      <c r="FG59" s="4">
        <v>13.33385</v>
      </c>
      <c r="FH59" s="3">
        <v>736.96109999999999</v>
      </c>
      <c r="FI59" s="3">
        <v>9485.69</v>
      </c>
      <c r="FJ59" s="4">
        <v>12.611980000000001</v>
      </c>
      <c r="FK59" s="60">
        <v>2863</v>
      </c>
      <c r="FL59" s="60">
        <v>16644.590124478393</v>
      </c>
      <c r="FM59" s="62">
        <v>5.8136884821789705</v>
      </c>
      <c r="FN59" s="60">
        <v>3271</v>
      </c>
      <c r="FO59" s="60">
        <v>17913.012966062968</v>
      </c>
      <c r="FP59" s="62">
        <v>5.4763109037184252</v>
      </c>
      <c r="FQ59" s="60">
        <v>3654</v>
      </c>
      <c r="FR59" s="60">
        <v>19878.931545122759</v>
      </c>
      <c r="FS59" s="62">
        <v>5.4403206199022334</v>
      </c>
      <c r="FT59" s="60">
        <v>4086</v>
      </c>
      <c r="FU59" s="60">
        <v>22328.583483972736</v>
      </c>
      <c r="FV59" s="62">
        <v>5.46465577189739</v>
      </c>
      <c r="FW59" s="60">
        <v>4831</v>
      </c>
      <c r="FX59" s="60">
        <v>25451.968827836456</v>
      </c>
      <c r="FY59" s="62">
        <v>5.2684679834064285</v>
      </c>
      <c r="FZ59" s="60">
        <v>5631</v>
      </c>
      <c r="GA59" s="60">
        <v>29205.076025693907</v>
      </c>
      <c r="GB59" s="62">
        <v>5.1864812689919919</v>
      </c>
      <c r="GC59" s="60">
        <v>6755</v>
      </c>
      <c r="GD59" s="60">
        <v>32966.176370075038</v>
      </c>
      <c r="GE59" s="62">
        <v>4.880262971143603</v>
      </c>
      <c r="GF59" s="60">
        <v>7917</v>
      </c>
      <c r="GG59" s="60">
        <v>36781.134006258093</v>
      </c>
      <c r="GH59" s="62">
        <v>4.6458423653224825</v>
      </c>
      <c r="GI59" s="60">
        <v>9704</v>
      </c>
      <c r="GJ59" s="60">
        <v>42725.5768280556</v>
      </c>
      <c r="GK59" s="62">
        <v>4.4028830202035865</v>
      </c>
      <c r="GL59" s="60">
        <v>11880</v>
      </c>
      <c r="GM59" s="60">
        <v>49933.591670680522</v>
      </c>
      <c r="GN59" s="62">
        <v>4.2031642820438151</v>
      </c>
      <c r="GO59" s="60">
        <v>13209</v>
      </c>
      <c r="GP59" s="60">
        <v>56439.68154114834</v>
      </c>
      <c r="GQ59" s="62">
        <v>4.2728201636118053</v>
      </c>
      <c r="GR59" s="60">
        <v>15271</v>
      </c>
      <c r="GS59" s="60">
        <v>62762.383637505751</v>
      </c>
      <c r="GT59" s="62">
        <v>4.1099065966541648</v>
      </c>
      <c r="GU59" s="60">
        <v>17412</v>
      </c>
      <c r="GV59" s="60">
        <v>68992.600492537211</v>
      </c>
      <c r="GW59" s="62">
        <v>3.962359320729222</v>
      </c>
      <c r="GX59" s="60">
        <v>19252</v>
      </c>
      <c r="GY59" s="60">
        <v>75577.061633117512</v>
      </c>
      <c r="GZ59" s="62">
        <v>3.9256732616412586</v>
      </c>
      <c r="HA59" s="60">
        <v>20025</v>
      </c>
      <c r="HB59" s="60">
        <v>80849.44207921905</v>
      </c>
      <c r="HC59" s="62">
        <v>4.0374253223080672</v>
      </c>
      <c r="HD59" s="60">
        <v>21563</v>
      </c>
      <c r="HE59" s="60">
        <v>85172.143627882426</v>
      </c>
      <c r="HF59" s="62">
        <v>3.9499208657367912</v>
      </c>
      <c r="HG59" s="60">
        <v>23263</v>
      </c>
      <c r="HH59" s="60">
        <v>91349.906256538176</v>
      </c>
      <c r="HI59" s="62">
        <v>3.9268325777646123</v>
      </c>
      <c r="HJ59" s="60">
        <v>25245</v>
      </c>
      <c r="HK59" s="60">
        <v>96381.125535943152</v>
      </c>
      <c r="HL59" s="62">
        <v>3.8178302846481742</v>
      </c>
      <c r="HM59" s="60">
        <v>26766</v>
      </c>
      <c r="HN59" s="60">
        <v>102094.21102544742</v>
      </c>
      <c r="HO59" s="62">
        <v>3.8143245544888078</v>
      </c>
      <c r="HP59" s="60">
        <v>28332</v>
      </c>
      <c r="HQ59" s="60">
        <v>112290.20819434735</v>
      </c>
      <c r="HR59" s="62">
        <v>3.9633703301689729</v>
      </c>
      <c r="HS59" s="60">
        <v>29307</v>
      </c>
      <c r="HT59" s="60">
        <v>118604.5677413767</v>
      </c>
      <c r="HU59" s="62">
        <v>4.0469706125286349</v>
      </c>
      <c r="HV59" s="60">
        <v>30364</v>
      </c>
      <c r="HW59" s="60">
        <v>120840.31928816253</v>
      </c>
      <c r="HX59" s="62">
        <v>3.9797233331630393</v>
      </c>
      <c r="HY59" s="60">
        <v>26079</v>
      </c>
      <c r="HZ59" s="60">
        <v>122686.03703802894</v>
      </c>
      <c r="IA59" s="62">
        <v>4.7043995950009183</v>
      </c>
      <c r="IB59" s="60">
        <v>26566</v>
      </c>
      <c r="IC59" s="60">
        <v>123905.85621833846</v>
      </c>
      <c r="ID59" s="62">
        <v>4.6640764969637303</v>
      </c>
      <c r="IE59" s="60">
        <v>27043</v>
      </c>
      <c r="IF59" s="60">
        <v>125142.17954280773</v>
      </c>
      <c r="IG59" s="62">
        <v>4.6275257753506542</v>
      </c>
      <c r="IH59" s="60">
        <v>28454</v>
      </c>
      <c r="II59" s="60">
        <v>127592.45934161328</v>
      </c>
      <c r="IJ59" s="62">
        <v>4.4841659992132312</v>
      </c>
      <c r="IK59" s="60">
        <v>27739</v>
      </c>
      <c r="IL59" s="60">
        <v>133452.15699329536</v>
      </c>
      <c r="IM59" s="62">
        <v>4.8109937991021798</v>
      </c>
      <c r="IN59" s="60">
        <v>28319</v>
      </c>
      <c r="IO59" s="60">
        <v>139370.60262095431</v>
      </c>
      <c r="IP59" s="62">
        <v>4.9214521212244184</v>
      </c>
      <c r="IQ59" s="60">
        <v>28980</v>
      </c>
      <c r="IR59" s="60">
        <v>147086.25849707742</v>
      </c>
      <c r="IS59" s="62">
        <v>5.0754402517970121</v>
      </c>
      <c r="IT59" s="60">
        <v>32221</v>
      </c>
      <c r="IU59" s="60">
        <v>161413.46618428428</v>
      </c>
      <c r="IV59" s="62">
        <v>5.0095734516087109</v>
      </c>
      <c r="IW59" s="60">
        <v>36652</v>
      </c>
      <c r="IX59" s="60">
        <v>176989.63251087023</v>
      </c>
      <c r="IY59" s="62">
        <v>4.8289215461876633</v>
      </c>
      <c r="IZ59" s="60">
        <v>40245</v>
      </c>
      <c r="JA59" s="60">
        <v>185257.52615260106</v>
      </c>
      <c r="JB59" s="62">
        <v>4.6032432886719112</v>
      </c>
      <c r="JC59" s="60">
        <v>43473</v>
      </c>
      <c r="JD59" s="60">
        <v>193698.62715186508</v>
      </c>
      <c r="JE59" s="62">
        <v>4.4556075530068107</v>
      </c>
      <c r="JF59" s="60">
        <v>47549</v>
      </c>
      <c r="JG59" s="60">
        <v>211429.75133833749</v>
      </c>
      <c r="JH59" s="62">
        <v>4.4465656762147994</v>
      </c>
      <c r="JI59" s="60">
        <v>58082</v>
      </c>
      <c r="JJ59" s="60">
        <v>237378.22386644571</v>
      </c>
      <c r="JK59" s="62">
        <v>4.0869498961200668</v>
      </c>
      <c r="JL59" s="60">
        <v>66428</v>
      </c>
      <c r="JM59" s="60">
        <v>268260.90957777173</v>
      </c>
      <c r="JN59" s="62">
        <v>4.0383710118891392</v>
      </c>
      <c r="JO59" s="60">
        <v>73715</v>
      </c>
      <c r="JP59" s="60">
        <v>299768.52526078367</v>
      </c>
      <c r="JQ59" s="62">
        <v>4.0665878757482696</v>
      </c>
      <c r="JR59" s="60">
        <v>77404</v>
      </c>
      <c r="JS59" s="60">
        <v>323360.69598967466</v>
      </c>
      <c r="JT59" s="62">
        <v>4.1775708747567908</v>
      </c>
      <c r="JU59" s="60">
        <v>75702</v>
      </c>
      <c r="JV59" s="60">
        <v>319821.75308103458</v>
      </c>
      <c r="JW59" s="62">
        <v>4.2247464146394362</v>
      </c>
      <c r="JX59" s="60">
        <v>70244</v>
      </c>
      <c r="JY59" s="60">
        <v>310435.60644616804</v>
      </c>
      <c r="JZ59" s="62">
        <v>4.4193896481716308</v>
      </c>
      <c r="KA59" s="60">
        <v>65944</v>
      </c>
      <c r="KB59" s="60">
        <v>325904.62224997714</v>
      </c>
      <c r="KC59" s="62">
        <v>4.9421421547066773</v>
      </c>
      <c r="KD59" s="60">
        <v>74174</v>
      </c>
      <c r="KE59" s="60">
        <v>338673.32031308819</v>
      </c>
      <c r="KF59" s="62">
        <v>4.565930384138488</v>
      </c>
      <c r="KG59" s="60">
        <v>77190</v>
      </c>
      <c r="KH59" s="60">
        <v>342929.72857327719</v>
      </c>
      <c r="KI59" s="62">
        <v>4.4426704051467443</v>
      </c>
      <c r="KJ59" s="60">
        <v>76980</v>
      </c>
      <c r="KK59" s="60">
        <v>344163.01950710325</v>
      </c>
      <c r="KL59" s="62">
        <v>4.4708108535607076</v>
      </c>
      <c r="KM59" s="60">
        <v>74499</v>
      </c>
      <c r="KN59" s="60">
        <v>343944.67778321874</v>
      </c>
      <c r="KO59" s="62">
        <v>4.6167690543929281</v>
      </c>
    </row>
    <row r="60" spans="1:301" ht="15" customHeight="1">
      <c r="A60" s="166">
        <v>46</v>
      </c>
      <c r="B60" s="171">
        <v>265.09829999999999</v>
      </c>
      <c r="C60" s="3">
        <v>5088.732</v>
      </c>
      <c r="D60" s="4">
        <v>18.716950000000001</v>
      </c>
      <c r="E60" s="3">
        <v>236.14920000000001</v>
      </c>
      <c r="F60" s="3">
        <v>5766.2209999999995</v>
      </c>
      <c r="G60" s="4">
        <v>23.744810000000001</v>
      </c>
      <c r="H60" s="3">
        <v>261.69639999999998</v>
      </c>
      <c r="I60" s="3">
        <v>5809.96</v>
      </c>
      <c r="J60" s="4">
        <v>21.625430000000001</v>
      </c>
      <c r="K60" s="3">
        <v>338.86270000000002</v>
      </c>
      <c r="L60" s="3">
        <v>6482.6049999999996</v>
      </c>
      <c r="M60" s="4">
        <v>18.65072</v>
      </c>
      <c r="N60" s="3">
        <v>252.1215</v>
      </c>
      <c r="O60" s="3">
        <v>8165.2629999999999</v>
      </c>
      <c r="P60" s="4">
        <v>31.418189999999999</v>
      </c>
      <c r="Q60" s="3">
        <v>412.3032</v>
      </c>
      <c r="R60" s="3">
        <v>9928.5630000000001</v>
      </c>
      <c r="S60" s="4">
        <v>23.418009999999999</v>
      </c>
      <c r="T60" s="3">
        <v>505.11399999999998</v>
      </c>
      <c r="U60" s="3">
        <v>11333.94</v>
      </c>
      <c r="V60" s="4">
        <v>21.83841</v>
      </c>
      <c r="W60" s="3">
        <v>489.66590000000002</v>
      </c>
      <c r="X60" s="3">
        <v>12031.99</v>
      </c>
      <c r="Y60" s="4">
        <v>23.91676</v>
      </c>
      <c r="Z60" s="3">
        <v>548.66579999999999</v>
      </c>
      <c r="AA60" s="3">
        <v>13353.17</v>
      </c>
      <c r="AB60" s="4">
        <v>23.674389999999999</v>
      </c>
      <c r="AC60" s="3">
        <v>487.01620000000003</v>
      </c>
      <c r="AD60" s="3">
        <v>16358.76</v>
      </c>
      <c r="AE60" s="4">
        <v>32.633560000000003</v>
      </c>
      <c r="AF60" s="3">
        <v>535.25549999999998</v>
      </c>
      <c r="AG60" s="3">
        <v>17013.48</v>
      </c>
      <c r="AH60" s="4">
        <v>30.85351</v>
      </c>
      <c r="AI60" s="3">
        <v>567.24180000000001</v>
      </c>
      <c r="AJ60" s="3">
        <v>17273.169999999998</v>
      </c>
      <c r="AK60" s="4">
        <v>29.513950000000001</v>
      </c>
      <c r="AL60" s="3">
        <v>590.99220000000003</v>
      </c>
      <c r="AM60" s="3">
        <v>17016.46</v>
      </c>
      <c r="AN60" s="4">
        <v>27.889530000000001</v>
      </c>
      <c r="AO60" s="3">
        <v>645.23649999999998</v>
      </c>
      <c r="AP60" s="3">
        <v>17766.11</v>
      </c>
      <c r="AQ60" s="4">
        <v>26.729890000000001</v>
      </c>
      <c r="AR60" s="3">
        <v>715.09090000000003</v>
      </c>
      <c r="AS60" s="3">
        <v>18601.37</v>
      </c>
      <c r="AT60" s="4">
        <v>25.229019999999998</v>
      </c>
      <c r="AU60" s="3">
        <v>782.69090000000006</v>
      </c>
      <c r="AV60" s="3">
        <v>19720.900000000001</v>
      </c>
      <c r="AW60" s="4">
        <v>24.46208</v>
      </c>
      <c r="AX60" s="3">
        <v>829.2047</v>
      </c>
      <c r="AY60" s="3">
        <v>20388.37</v>
      </c>
      <c r="AZ60" s="4">
        <v>23.83934</v>
      </c>
      <c r="BA60" s="3">
        <v>774.24239999999998</v>
      </c>
      <c r="BB60" s="3">
        <v>20282.830000000002</v>
      </c>
      <c r="BC60" s="4">
        <v>25.40437</v>
      </c>
      <c r="BD60" s="3">
        <v>878.46349999999995</v>
      </c>
      <c r="BE60" s="3">
        <v>20786.84</v>
      </c>
      <c r="BF60" s="4">
        <v>22.968119999999999</v>
      </c>
      <c r="BG60" s="3">
        <v>2443.5880000000002</v>
      </c>
      <c r="BH60" s="3">
        <v>44776.71</v>
      </c>
      <c r="BI60" s="4">
        <v>17.863240000000001</v>
      </c>
      <c r="BJ60" s="3">
        <v>2805.9349999999999</v>
      </c>
      <c r="BK60" s="3">
        <v>56682.85</v>
      </c>
      <c r="BL60" s="4">
        <v>19.686630000000001</v>
      </c>
      <c r="BM60" s="3">
        <v>2936.8049999999998</v>
      </c>
      <c r="BN60" s="3">
        <v>65920.87</v>
      </c>
      <c r="BO60" s="4">
        <v>21.852709999999998</v>
      </c>
      <c r="BP60" s="3">
        <v>3162.806</v>
      </c>
      <c r="BQ60" s="3">
        <v>82575.66</v>
      </c>
      <c r="BR60" s="4">
        <v>25.394659999999998</v>
      </c>
      <c r="BS60" s="3">
        <v>3079.9520000000002</v>
      </c>
      <c r="BT60" s="3">
        <v>85442.17</v>
      </c>
      <c r="BU60" s="4">
        <v>26.98312</v>
      </c>
      <c r="BV60" s="3">
        <v>3047.9520000000002</v>
      </c>
      <c r="BW60" s="3">
        <v>79646.03</v>
      </c>
      <c r="BX60" s="4">
        <v>25.458269999999999</v>
      </c>
      <c r="BY60" s="3">
        <v>3054.64</v>
      </c>
      <c r="BZ60" s="3">
        <v>76873.279999999999</v>
      </c>
      <c r="CA60" s="4">
        <v>24.534890000000001</v>
      </c>
      <c r="CB60" s="3">
        <v>2974.2429999999999</v>
      </c>
      <c r="CC60" s="3">
        <v>74367.77</v>
      </c>
      <c r="CD60" s="4">
        <v>24.37791</v>
      </c>
      <c r="CE60" s="3">
        <v>2706.2730000000001</v>
      </c>
      <c r="CF60" s="3">
        <v>66600.289999999994</v>
      </c>
      <c r="CG60" s="4">
        <v>23.97972</v>
      </c>
      <c r="CH60" s="3">
        <v>2849.3890000000001</v>
      </c>
      <c r="CI60" s="3">
        <v>70736.759999999995</v>
      </c>
      <c r="CJ60" s="4">
        <v>24.193349999999999</v>
      </c>
      <c r="CK60" s="3">
        <v>3811.64</v>
      </c>
      <c r="CL60" s="3">
        <v>90562.57</v>
      </c>
      <c r="CM60" s="4">
        <v>23.185829999999999</v>
      </c>
      <c r="CN60" s="3">
        <v>6033.1959999999999</v>
      </c>
      <c r="CO60" s="3">
        <v>104814.9</v>
      </c>
      <c r="CP60" s="4">
        <v>16.95654</v>
      </c>
      <c r="CQ60" s="3">
        <v>6322.7969999999996</v>
      </c>
      <c r="CR60" s="3">
        <v>118301.6</v>
      </c>
      <c r="CS60" s="4">
        <v>18.255749999999999</v>
      </c>
      <c r="CT60" s="3">
        <v>6424.402</v>
      </c>
      <c r="CU60" s="3">
        <v>94680.23</v>
      </c>
      <c r="CV60" s="4">
        <v>14.427770000000001</v>
      </c>
      <c r="CW60" s="3">
        <v>6398.0119999999997</v>
      </c>
      <c r="CX60" s="3">
        <v>120482.6</v>
      </c>
      <c r="CY60" s="4">
        <v>18.437519999999999</v>
      </c>
      <c r="CZ60" s="3">
        <v>7667.683</v>
      </c>
      <c r="DA60" s="3">
        <v>136871.5</v>
      </c>
      <c r="DB60" s="4">
        <v>17.46368</v>
      </c>
      <c r="DC60" s="3">
        <v>9519.0470000000005</v>
      </c>
      <c r="DD60" s="3">
        <v>161712.9</v>
      </c>
      <c r="DE60" s="4">
        <v>16.607130000000002</v>
      </c>
      <c r="DF60" s="3">
        <v>9610.6710000000003</v>
      </c>
      <c r="DG60" s="3">
        <v>170591.3</v>
      </c>
      <c r="DH60" s="4">
        <v>17.35379</v>
      </c>
      <c r="DI60" s="3">
        <v>11644.93</v>
      </c>
      <c r="DJ60" s="3">
        <v>221896.8</v>
      </c>
      <c r="DK60" s="4">
        <v>18.652889999999999</v>
      </c>
      <c r="DL60" s="3">
        <v>15322.87</v>
      </c>
      <c r="DM60" s="3">
        <v>303367.5</v>
      </c>
      <c r="DN60" s="4">
        <v>19.423770000000001</v>
      </c>
      <c r="DO60" s="3">
        <v>25166.77</v>
      </c>
      <c r="DP60" s="3">
        <v>460643.7</v>
      </c>
      <c r="DQ60" s="4">
        <v>17.96162</v>
      </c>
      <c r="DR60" s="3">
        <v>40575.72</v>
      </c>
      <c r="DS60" s="3">
        <v>740064.8</v>
      </c>
      <c r="DT60" s="4">
        <v>17.893910000000002</v>
      </c>
      <c r="DU60" s="3">
        <v>80.604380000000006</v>
      </c>
      <c r="DV60" s="3">
        <v>1296.0119999999999</v>
      </c>
      <c r="DW60" s="4">
        <v>15.75489</v>
      </c>
      <c r="DX60" s="3">
        <v>92.208299999999994</v>
      </c>
      <c r="DY60" s="3">
        <v>1539.856</v>
      </c>
      <c r="DZ60" s="4">
        <v>16.36111</v>
      </c>
      <c r="EA60" s="3">
        <v>121.483</v>
      </c>
      <c r="EB60" s="3">
        <v>2004.7570000000001</v>
      </c>
      <c r="EC60" s="4">
        <v>16.14254</v>
      </c>
      <c r="ED60" s="3">
        <v>154.11779999999999</v>
      </c>
      <c r="EE60" s="3">
        <v>2444.4290000000001</v>
      </c>
      <c r="EF60" s="4">
        <v>15.546670000000001</v>
      </c>
      <c r="EG60" s="3">
        <v>154.66990000000001</v>
      </c>
      <c r="EH60" s="3">
        <v>2611.2159999999999</v>
      </c>
      <c r="EI60" s="4">
        <v>16.548870000000001</v>
      </c>
      <c r="EJ60" s="3">
        <v>189.5154</v>
      </c>
      <c r="EK60" s="3">
        <v>2774.22</v>
      </c>
      <c r="EL60" s="4">
        <v>14.35942</v>
      </c>
      <c r="EM60" s="3">
        <v>209.18719999999999</v>
      </c>
      <c r="EN60" s="3">
        <v>3080.701</v>
      </c>
      <c r="EO60" s="4">
        <v>14.44257</v>
      </c>
      <c r="EP60" s="3">
        <v>255.66929999999999</v>
      </c>
      <c r="EQ60" s="3">
        <v>3535.3220000000001</v>
      </c>
      <c r="ER60" s="4">
        <v>13.55988</v>
      </c>
      <c r="ES60" s="3">
        <v>295.16980000000001</v>
      </c>
      <c r="ET60" s="3">
        <v>4083.9009999999998</v>
      </c>
      <c r="EU60" s="4">
        <v>13.55654</v>
      </c>
      <c r="EV60" s="3">
        <v>374.45749999999998</v>
      </c>
      <c r="EW60" s="3">
        <v>4956.4440000000004</v>
      </c>
      <c r="EX60" s="4">
        <v>12.98176</v>
      </c>
      <c r="EY60" s="3">
        <v>420.1952</v>
      </c>
      <c r="EZ60" s="3">
        <v>5664.2979999999998</v>
      </c>
      <c r="FA60" s="4">
        <v>13.21162</v>
      </c>
      <c r="FB60" s="3">
        <v>485.75760000000002</v>
      </c>
      <c r="FC60" s="3">
        <v>6188.1009999999997</v>
      </c>
      <c r="FD60" s="4">
        <v>12.489979999999999</v>
      </c>
      <c r="FE60" s="3">
        <v>582.66409999999996</v>
      </c>
      <c r="FF60" s="3">
        <v>7759.5630000000001</v>
      </c>
      <c r="FG60" s="4">
        <v>13.05476</v>
      </c>
      <c r="FH60" s="3">
        <v>761.69230000000005</v>
      </c>
      <c r="FI60" s="3">
        <v>9647.4760000000006</v>
      </c>
      <c r="FJ60" s="4">
        <v>12.41024</v>
      </c>
      <c r="FK60" s="60">
        <v>2966</v>
      </c>
      <c r="FL60" s="60">
        <v>16898.471667212645</v>
      </c>
      <c r="FM60" s="62">
        <v>5.6973943584668394</v>
      </c>
      <c r="FN60" s="60">
        <v>3470</v>
      </c>
      <c r="FO60" s="60">
        <v>18182.309161029691</v>
      </c>
      <c r="FP60" s="62">
        <v>5.2398585478471729</v>
      </c>
      <c r="FQ60" s="60">
        <v>3894</v>
      </c>
      <c r="FR60" s="60">
        <v>20177.15218224308</v>
      </c>
      <c r="FS60" s="62">
        <v>5.1816004576895427</v>
      </c>
      <c r="FT60" s="60">
        <v>4371</v>
      </c>
      <c r="FU60" s="60">
        <v>22663.78074997789</v>
      </c>
      <c r="FV60" s="62">
        <v>5.1850333447673052</v>
      </c>
      <c r="FW60" s="60">
        <v>5142</v>
      </c>
      <c r="FX60" s="60">
        <v>25830.950171968874</v>
      </c>
      <c r="FY60" s="62">
        <v>5.0235220093288362</v>
      </c>
      <c r="FZ60" s="60">
        <v>6140</v>
      </c>
      <c r="GA60" s="60">
        <v>29636.282868421407</v>
      </c>
      <c r="GB60" s="62">
        <v>4.8267561674953434</v>
      </c>
      <c r="GC60" s="60">
        <v>7201</v>
      </c>
      <c r="GD60" s="60">
        <v>33447.400694866126</v>
      </c>
      <c r="GE60" s="62">
        <v>4.6448272038419836</v>
      </c>
      <c r="GF60" s="60">
        <v>8470</v>
      </c>
      <c r="GG60" s="60">
        <v>37310.466062995591</v>
      </c>
      <c r="GH60" s="62">
        <v>4.4050137028330099</v>
      </c>
      <c r="GI60" s="60">
        <v>10369</v>
      </c>
      <c r="GJ60" s="60">
        <v>43330.84758041607</v>
      </c>
      <c r="GK60" s="62">
        <v>4.178883940632276</v>
      </c>
      <c r="GL60" s="60">
        <v>12651</v>
      </c>
      <c r="GM60" s="60">
        <v>50632.194064191703</v>
      </c>
      <c r="GN60" s="62">
        <v>4.0022286036038022</v>
      </c>
      <c r="GO60" s="60">
        <v>14054</v>
      </c>
      <c r="GP60" s="60">
        <v>57232.397417006432</v>
      </c>
      <c r="GQ60" s="62">
        <v>4.0723208635980104</v>
      </c>
      <c r="GR60" s="60">
        <v>16112</v>
      </c>
      <c r="GS60" s="60">
        <v>63633.942878152287</v>
      </c>
      <c r="GT60" s="62">
        <v>3.9494751041554301</v>
      </c>
      <c r="GU60" s="60">
        <v>18272</v>
      </c>
      <c r="GV60" s="60">
        <v>69939.598696443645</v>
      </c>
      <c r="GW60" s="62">
        <v>3.827692573141618</v>
      </c>
      <c r="GX60" s="60">
        <v>20138</v>
      </c>
      <c r="GY60" s="60">
        <v>76611.633527487851</v>
      </c>
      <c r="GZ60" s="62">
        <v>3.8043317870437905</v>
      </c>
      <c r="HA60" s="60">
        <v>21152</v>
      </c>
      <c r="HB60" s="60">
        <v>81963.549096041315</v>
      </c>
      <c r="HC60" s="62">
        <v>3.8749786826797141</v>
      </c>
      <c r="HD60" s="60">
        <v>22523</v>
      </c>
      <c r="HE60" s="60">
        <v>86341.01715287297</v>
      </c>
      <c r="HF60" s="62">
        <v>3.8334598922378444</v>
      </c>
      <c r="HG60" s="60">
        <v>24273</v>
      </c>
      <c r="HH60" s="60">
        <v>92601.274452431797</v>
      </c>
      <c r="HI60" s="62">
        <v>3.8149909138726898</v>
      </c>
      <c r="HJ60" s="60">
        <v>26251</v>
      </c>
      <c r="HK60" s="60">
        <v>97688.942452056974</v>
      </c>
      <c r="HL60" s="62">
        <v>3.7213417565828721</v>
      </c>
      <c r="HM60" s="60">
        <v>27829</v>
      </c>
      <c r="HN60" s="60">
        <v>103476.41556779209</v>
      </c>
      <c r="HO60" s="62">
        <v>3.7182944255198569</v>
      </c>
      <c r="HP60" s="60">
        <v>29495</v>
      </c>
      <c r="HQ60" s="60">
        <v>113834.17248752672</v>
      </c>
      <c r="HR60" s="62">
        <v>3.8594396503653745</v>
      </c>
      <c r="HS60" s="60">
        <v>31374</v>
      </c>
      <c r="HT60" s="60">
        <v>120239.42832848523</v>
      </c>
      <c r="HU60" s="62">
        <v>3.8324545269485952</v>
      </c>
      <c r="HV60" s="60">
        <v>31275</v>
      </c>
      <c r="HW60" s="60">
        <v>122509.36744587471</v>
      </c>
      <c r="HX60" s="62">
        <v>3.9171660254476328</v>
      </c>
      <c r="HY60" s="60">
        <v>27164</v>
      </c>
      <c r="HZ60" s="60">
        <v>124453.26745707481</v>
      </c>
      <c r="IA60" s="62">
        <v>4.5815515924412757</v>
      </c>
      <c r="IB60" s="60">
        <v>27873</v>
      </c>
      <c r="IC60" s="60">
        <v>125698.82924053067</v>
      </c>
      <c r="ID60" s="62">
        <v>4.5096986058382909</v>
      </c>
      <c r="IE60" s="60">
        <v>28963</v>
      </c>
      <c r="IF60" s="60">
        <v>126940.10114464631</v>
      </c>
      <c r="IG60" s="62">
        <v>4.3828367622361739</v>
      </c>
      <c r="IH60" s="60">
        <v>29493</v>
      </c>
      <c r="II60" s="60">
        <v>129414.27665174784</v>
      </c>
      <c r="IJ60" s="62">
        <v>4.3879658444969261</v>
      </c>
      <c r="IK60" s="60">
        <v>29178</v>
      </c>
      <c r="IL60" s="60">
        <v>135403.17516567893</v>
      </c>
      <c r="IM60" s="62">
        <v>4.6405913758886461</v>
      </c>
      <c r="IN60" s="60">
        <v>30205</v>
      </c>
      <c r="IO60" s="60">
        <v>141408.04368168223</v>
      </c>
      <c r="IP60" s="62">
        <v>4.6816104513054873</v>
      </c>
      <c r="IQ60" s="60">
        <v>30402</v>
      </c>
      <c r="IR60" s="60">
        <v>149260.40729633183</v>
      </c>
      <c r="IS60" s="62">
        <v>4.9095588216673844</v>
      </c>
      <c r="IT60" s="60">
        <v>33663</v>
      </c>
      <c r="IU60" s="60">
        <v>163787.90051643987</v>
      </c>
      <c r="IV60" s="62">
        <v>4.8655170518503956</v>
      </c>
      <c r="IW60" s="60">
        <v>37706</v>
      </c>
      <c r="IX60" s="60">
        <v>179583.65688788489</v>
      </c>
      <c r="IY60" s="62">
        <v>4.7627342303051208</v>
      </c>
      <c r="IZ60" s="60">
        <v>42030</v>
      </c>
      <c r="JA60" s="60">
        <v>187928.37147494144</v>
      </c>
      <c r="JB60" s="62">
        <v>4.4712912556493327</v>
      </c>
      <c r="JC60" s="60">
        <v>46703</v>
      </c>
      <c r="JD60" s="60">
        <v>196449.52588404468</v>
      </c>
      <c r="JE60" s="62">
        <v>4.2063577475546472</v>
      </c>
      <c r="JF60" s="60">
        <v>50529</v>
      </c>
      <c r="JG60" s="60">
        <v>214439.01222909486</v>
      </c>
      <c r="JH60" s="62">
        <v>4.2438799942428087</v>
      </c>
      <c r="JI60" s="60">
        <v>59269</v>
      </c>
      <c r="JJ60" s="60">
        <v>240687.61718268399</v>
      </c>
      <c r="JK60" s="62">
        <v>4.0609360235989129</v>
      </c>
      <c r="JL60" s="60">
        <v>70514</v>
      </c>
      <c r="JM60" s="60">
        <v>271944.4679746991</v>
      </c>
      <c r="JN60" s="62">
        <v>3.8566024899268103</v>
      </c>
      <c r="JO60" s="60">
        <v>76587</v>
      </c>
      <c r="JP60" s="60">
        <v>303916.59893086617</v>
      </c>
      <c r="JQ60" s="62">
        <v>3.9682530838244894</v>
      </c>
      <c r="JR60" s="60">
        <v>82672</v>
      </c>
      <c r="JS60" s="60">
        <v>327868.64093593688</v>
      </c>
      <c r="JT60" s="62">
        <v>3.9658970502218027</v>
      </c>
      <c r="JU60" s="60">
        <v>82142</v>
      </c>
      <c r="JV60" s="60">
        <v>324274.36057522474</v>
      </c>
      <c r="JW60" s="62">
        <v>3.9477290615668568</v>
      </c>
      <c r="JX60" s="60">
        <v>73225</v>
      </c>
      <c r="JY60" s="60">
        <v>314849.75775159197</v>
      </c>
      <c r="JZ60" s="62">
        <v>4.2997577023092113</v>
      </c>
      <c r="KA60" s="60">
        <v>66821</v>
      </c>
      <c r="KB60" s="60">
        <v>330710.81965788273</v>
      </c>
      <c r="KC60" s="62">
        <v>4.9492048855581734</v>
      </c>
      <c r="KD60" s="60">
        <v>75328</v>
      </c>
      <c r="KE60" s="60">
        <v>343553.49698304199</v>
      </c>
      <c r="KF60" s="62">
        <v>4.5607675364146401</v>
      </c>
      <c r="KG60" s="60">
        <v>80028</v>
      </c>
      <c r="KH60" s="60">
        <v>347816.06085012853</v>
      </c>
      <c r="KI60" s="62">
        <v>4.3461795977673878</v>
      </c>
      <c r="KJ60" s="60">
        <v>81735</v>
      </c>
      <c r="KK60" s="60">
        <v>349066.22350357345</v>
      </c>
      <c r="KL60" s="62">
        <v>4.2707068392191037</v>
      </c>
      <c r="KM60" s="60">
        <v>79377</v>
      </c>
      <c r="KN60" s="60">
        <v>348889.18342917308</v>
      </c>
      <c r="KO60" s="62">
        <v>4.3953435306092832</v>
      </c>
    </row>
    <row r="61" spans="1:301" ht="15" customHeight="1">
      <c r="A61" s="166">
        <v>47</v>
      </c>
      <c r="B61" s="171">
        <v>279.57979999999998</v>
      </c>
      <c r="C61" s="3">
        <v>5179.6090000000004</v>
      </c>
      <c r="D61" s="4">
        <v>18.063949999999998</v>
      </c>
      <c r="E61" s="3">
        <v>245.08369999999999</v>
      </c>
      <c r="F61" s="3">
        <v>5870.4780000000001</v>
      </c>
      <c r="G61" s="4">
        <v>23.292349999999999</v>
      </c>
      <c r="H61" s="3">
        <v>273.46730000000002</v>
      </c>
      <c r="I61" s="3">
        <v>5914.5349999999999</v>
      </c>
      <c r="J61" s="4">
        <v>21.066610000000001</v>
      </c>
      <c r="K61" s="3">
        <v>360.43950000000001</v>
      </c>
      <c r="L61" s="3">
        <v>6598.3239999999996</v>
      </c>
      <c r="M61" s="4">
        <v>17.846779999999999</v>
      </c>
      <c r="N61" s="3">
        <v>258.99119999999999</v>
      </c>
      <c r="O61" s="3">
        <v>8314.5040000000008</v>
      </c>
      <c r="P61" s="4">
        <v>31.143280000000001</v>
      </c>
      <c r="Q61" s="3">
        <v>432.7389</v>
      </c>
      <c r="R61" s="3">
        <v>10107.92</v>
      </c>
      <c r="S61" s="4">
        <v>22.714680000000001</v>
      </c>
      <c r="T61" s="3">
        <v>535.33889999999997</v>
      </c>
      <c r="U61" s="3">
        <v>11537.98</v>
      </c>
      <c r="V61" s="4">
        <v>20.97588</v>
      </c>
      <c r="W61" s="3">
        <v>519.12699999999995</v>
      </c>
      <c r="X61" s="3">
        <v>12249.49</v>
      </c>
      <c r="Y61" s="4">
        <v>22.96677</v>
      </c>
      <c r="Z61" s="3">
        <v>584.39670000000001</v>
      </c>
      <c r="AA61" s="3">
        <v>13594.43</v>
      </c>
      <c r="AB61" s="4">
        <v>22.62799</v>
      </c>
      <c r="AC61" s="3">
        <v>509.30119999999999</v>
      </c>
      <c r="AD61" s="3">
        <v>16658.03</v>
      </c>
      <c r="AE61" s="4">
        <v>31.776009999999999</v>
      </c>
      <c r="AF61" s="3">
        <v>582.1952</v>
      </c>
      <c r="AG61" s="3">
        <v>17323.96</v>
      </c>
      <c r="AH61" s="4">
        <v>28.883050000000001</v>
      </c>
      <c r="AI61" s="3">
        <v>613.3492</v>
      </c>
      <c r="AJ61" s="3">
        <v>17587.95</v>
      </c>
      <c r="AK61" s="4">
        <v>27.792149999999999</v>
      </c>
      <c r="AL61" s="3">
        <v>638.42729999999995</v>
      </c>
      <c r="AM61" s="3">
        <v>17325.93</v>
      </c>
      <c r="AN61" s="4">
        <v>26.28631</v>
      </c>
      <c r="AO61" s="3">
        <v>699.50289999999995</v>
      </c>
      <c r="AP61" s="3">
        <v>18088.64</v>
      </c>
      <c r="AQ61" s="4">
        <v>25.10331</v>
      </c>
      <c r="AR61" s="3">
        <v>776.43510000000003</v>
      </c>
      <c r="AS61" s="3">
        <v>18938.28</v>
      </c>
      <c r="AT61" s="4">
        <v>23.656040000000001</v>
      </c>
      <c r="AU61" s="3">
        <v>846.84519999999998</v>
      </c>
      <c r="AV61" s="3">
        <v>20077.63</v>
      </c>
      <c r="AW61" s="4">
        <v>23.01735</v>
      </c>
      <c r="AX61" s="3">
        <v>892.75620000000004</v>
      </c>
      <c r="AY61" s="3">
        <v>20756.810000000001</v>
      </c>
      <c r="AZ61" s="4">
        <v>22.541910000000001</v>
      </c>
      <c r="BA61" s="3">
        <v>836.49310000000003</v>
      </c>
      <c r="BB61" s="3">
        <v>20650.34</v>
      </c>
      <c r="BC61" s="4">
        <v>23.939309999999999</v>
      </c>
      <c r="BD61" s="3">
        <v>944.58360000000005</v>
      </c>
      <c r="BE61" s="3">
        <v>21161.85</v>
      </c>
      <c r="BF61" s="4">
        <v>21.745200000000001</v>
      </c>
      <c r="BG61" s="3">
        <v>2483.277</v>
      </c>
      <c r="BH61" s="3">
        <v>45575.07</v>
      </c>
      <c r="BI61" s="4">
        <v>17.89067</v>
      </c>
      <c r="BJ61" s="3">
        <v>2861.3760000000002</v>
      </c>
      <c r="BK61" s="3">
        <v>57698.879999999997</v>
      </c>
      <c r="BL61" s="4">
        <v>19.650749999999999</v>
      </c>
      <c r="BM61" s="3">
        <v>2993.0830000000001</v>
      </c>
      <c r="BN61" s="3">
        <v>67108.710000000006</v>
      </c>
      <c r="BO61" s="4">
        <v>21.827680000000001</v>
      </c>
      <c r="BP61" s="3">
        <v>3220.866</v>
      </c>
      <c r="BQ61" s="3">
        <v>84073.47</v>
      </c>
      <c r="BR61" s="4">
        <v>25.3887</v>
      </c>
      <c r="BS61" s="3">
        <v>3181.4360000000001</v>
      </c>
      <c r="BT61" s="3">
        <v>86995.27</v>
      </c>
      <c r="BU61" s="4">
        <v>26.596710000000002</v>
      </c>
      <c r="BV61" s="3">
        <v>3151.4940000000001</v>
      </c>
      <c r="BW61" s="3">
        <v>81090.350000000006</v>
      </c>
      <c r="BX61" s="4">
        <v>25.06786</v>
      </c>
      <c r="BY61" s="3">
        <v>3171.8139999999999</v>
      </c>
      <c r="BZ61" s="3">
        <v>78265.039999999994</v>
      </c>
      <c r="CA61" s="4">
        <v>24.05584</v>
      </c>
      <c r="CB61" s="3">
        <v>3029.1559999999999</v>
      </c>
      <c r="CC61" s="3">
        <v>75714.3</v>
      </c>
      <c r="CD61" s="4">
        <v>24.36891</v>
      </c>
      <c r="CE61" s="3">
        <v>2766.183</v>
      </c>
      <c r="CF61" s="3">
        <v>67805.34</v>
      </c>
      <c r="CG61" s="4">
        <v>23.88438</v>
      </c>
      <c r="CH61" s="3">
        <v>2938.1129999999998</v>
      </c>
      <c r="CI61" s="3">
        <v>72016.92</v>
      </c>
      <c r="CJ61" s="4">
        <v>23.88692</v>
      </c>
      <c r="CK61" s="3">
        <v>3996.3040000000001</v>
      </c>
      <c r="CL61" s="3">
        <v>92197.71</v>
      </c>
      <c r="CM61" s="4">
        <v>22.513290000000001</v>
      </c>
      <c r="CN61" s="3">
        <v>6234.9390000000003</v>
      </c>
      <c r="CO61" s="3">
        <v>106676.8</v>
      </c>
      <c r="CP61" s="4">
        <v>16.698910000000001</v>
      </c>
      <c r="CQ61" s="3">
        <v>6523.1930000000002</v>
      </c>
      <c r="CR61" s="3">
        <v>120412.5</v>
      </c>
      <c r="CS61" s="4">
        <v>18.010210000000001</v>
      </c>
      <c r="CT61" s="3">
        <v>6542.9769999999999</v>
      </c>
      <c r="CU61" s="3">
        <v>96344.320000000007</v>
      </c>
      <c r="CV61" s="4">
        <v>14.41489</v>
      </c>
      <c r="CW61" s="3">
        <v>6631.6109999999999</v>
      </c>
      <c r="CX61" s="3">
        <v>122633</v>
      </c>
      <c r="CY61" s="4">
        <v>18.105149999999998</v>
      </c>
      <c r="CZ61" s="3">
        <v>8182.7169999999996</v>
      </c>
      <c r="DA61" s="3">
        <v>139304.5</v>
      </c>
      <c r="DB61" s="4">
        <v>16.654979999999998</v>
      </c>
      <c r="DC61" s="3">
        <v>9766.0709999999999</v>
      </c>
      <c r="DD61" s="3">
        <v>164582.1</v>
      </c>
      <c r="DE61" s="4">
        <v>16.473859999999998</v>
      </c>
      <c r="DF61" s="3">
        <v>9837.7039999999997</v>
      </c>
      <c r="DG61" s="3">
        <v>173626.5</v>
      </c>
      <c r="DH61" s="4">
        <v>17.254529999999999</v>
      </c>
      <c r="DI61" s="3">
        <v>11934.79</v>
      </c>
      <c r="DJ61" s="3">
        <v>225861.1</v>
      </c>
      <c r="DK61" s="4">
        <v>18.524619999999999</v>
      </c>
      <c r="DL61" s="3">
        <v>15937.76</v>
      </c>
      <c r="DM61" s="3">
        <v>308796.59999999998</v>
      </c>
      <c r="DN61" s="4">
        <v>19.008240000000001</v>
      </c>
      <c r="DO61" s="3">
        <v>26228.240000000002</v>
      </c>
      <c r="DP61" s="3">
        <v>468850.3</v>
      </c>
      <c r="DQ61" s="4">
        <v>17.541399999999999</v>
      </c>
      <c r="DR61" s="3">
        <v>42257.91</v>
      </c>
      <c r="DS61" s="3">
        <v>753247.1</v>
      </c>
      <c r="DT61" s="4">
        <v>17.487290000000002</v>
      </c>
      <c r="DU61" s="3">
        <v>83.875749999999996</v>
      </c>
      <c r="DV61" s="3">
        <v>1318.914</v>
      </c>
      <c r="DW61" s="4">
        <v>15.407579999999999</v>
      </c>
      <c r="DX61" s="3">
        <v>95.902799999999999</v>
      </c>
      <c r="DY61" s="3">
        <v>1567.136</v>
      </c>
      <c r="DZ61" s="4">
        <v>16.009139999999999</v>
      </c>
      <c r="EA61" s="3">
        <v>126.271</v>
      </c>
      <c r="EB61" s="3">
        <v>2040.2460000000001</v>
      </c>
      <c r="EC61" s="4">
        <v>15.804970000000001</v>
      </c>
      <c r="ED61" s="3">
        <v>159.95959999999999</v>
      </c>
      <c r="EE61" s="3">
        <v>2487.5880000000002</v>
      </c>
      <c r="EF61" s="4">
        <v>15.243</v>
      </c>
      <c r="EG61" s="3">
        <v>160.75700000000001</v>
      </c>
      <c r="EH61" s="3">
        <v>2657.51</v>
      </c>
      <c r="EI61" s="4">
        <v>16.204149999999998</v>
      </c>
      <c r="EJ61" s="3">
        <v>196.26509999999999</v>
      </c>
      <c r="EK61" s="3">
        <v>2822.9250000000002</v>
      </c>
      <c r="EL61" s="4">
        <v>14.10866</v>
      </c>
      <c r="EM61" s="3">
        <v>218.01050000000001</v>
      </c>
      <c r="EN61" s="3">
        <v>3134.799</v>
      </c>
      <c r="EO61" s="4">
        <v>14.101050000000001</v>
      </c>
      <c r="EP61" s="3">
        <v>265.49169999999998</v>
      </c>
      <c r="EQ61" s="3">
        <v>3597.11</v>
      </c>
      <c r="ER61" s="4">
        <v>13.28607</v>
      </c>
      <c r="ES61" s="3">
        <v>306.49380000000002</v>
      </c>
      <c r="ET61" s="3">
        <v>4155.2809999999999</v>
      </c>
      <c r="EU61" s="4">
        <v>13.28349</v>
      </c>
      <c r="EV61" s="3">
        <v>389.07780000000002</v>
      </c>
      <c r="EW61" s="3">
        <v>5042.76</v>
      </c>
      <c r="EX61" s="4">
        <v>12.711169999999999</v>
      </c>
      <c r="EY61" s="3">
        <v>436.42180000000002</v>
      </c>
      <c r="EZ61" s="3">
        <v>5763.0919999999996</v>
      </c>
      <c r="FA61" s="4">
        <v>12.9419</v>
      </c>
      <c r="FB61" s="3">
        <v>504.0197</v>
      </c>
      <c r="FC61" s="3">
        <v>6295.5209999999997</v>
      </c>
      <c r="FD61" s="4">
        <v>12.246029999999999</v>
      </c>
      <c r="FE61" s="3">
        <v>606.15629999999999</v>
      </c>
      <c r="FF61" s="3">
        <v>7894.7569999999996</v>
      </c>
      <c r="FG61" s="4">
        <v>12.76708</v>
      </c>
      <c r="FH61" s="3">
        <v>787.54859999999996</v>
      </c>
      <c r="FI61" s="3">
        <v>9814.8909999999996</v>
      </c>
      <c r="FJ61" s="4">
        <v>12.210699999999999</v>
      </c>
      <c r="FK61" s="60">
        <v>3291</v>
      </c>
      <c r="FL61" s="60">
        <v>17158.462095924118</v>
      </c>
      <c r="FM61" s="62">
        <v>5.2137532956317587</v>
      </c>
      <c r="FN61" s="60">
        <v>3656</v>
      </c>
      <c r="FO61" s="60">
        <v>18458.126356628261</v>
      </c>
      <c r="FP61" s="62">
        <v>5.0487216511565265</v>
      </c>
      <c r="FQ61" s="60">
        <v>4124</v>
      </c>
      <c r="FR61" s="60">
        <v>20482.192536355054</v>
      </c>
      <c r="FS61" s="62">
        <v>4.9665840291840579</v>
      </c>
      <c r="FT61" s="60">
        <v>4657</v>
      </c>
      <c r="FU61" s="60">
        <v>23006.20986640919</v>
      </c>
      <c r="FV61" s="62">
        <v>4.9401352515372965</v>
      </c>
      <c r="FW61" s="60">
        <v>5447</v>
      </c>
      <c r="FX61" s="60">
        <v>26218.401560034461</v>
      </c>
      <c r="FY61" s="62">
        <v>4.8133654415337732</v>
      </c>
      <c r="FZ61" s="60">
        <v>6509</v>
      </c>
      <c r="GA61" s="60">
        <v>30075.078346223017</v>
      </c>
      <c r="GB61" s="62">
        <v>4.6205374629317895</v>
      </c>
      <c r="GC61" s="60">
        <v>7619</v>
      </c>
      <c r="GD61" s="60">
        <v>33938.616771197798</v>
      </c>
      <c r="GE61" s="62">
        <v>4.4544712916652838</v>
      </c>
      <c r="GF61" s="60">
        <v>8975</v>
      </c>
      <c r="GG61" s="60">
        <v>37849.777310053723</v>
      </c>
      <c r="GH61" s="62">
        <v>4.2172453827357907</v>
      </c>
      <c r="GI61" s="60">
        <v>10969</v>
      </c>
      <c r="GJ61" s="60">
        <v>43946.992646623767</v>
      </c>
      <c r="GK61" s="62">
        <v>4.0064721165670312</v>
      </c>
      <c r="GL61" s="60">
        <v>13223</v>
      </c>
      <c r="GM61" s="60">
        <v>51344.238973164378</v>
      </c>
      <c r="GN61" s="62">
        <v>3.8829493286821735</v>
      </c>
      <c r="GO61" s="60">
        <v>14881</v>
      </c>
      <c r="GP61" s="60">
        <v>58039.234631120118</v>
      </c>
      <c r="GQ61" s="62">
        <v>3.9002240864941951</v>
      </c>
      <c r="GR61" s="60">
        <v>16877</v>
      </c>
      <c r="GS61" s="60">
        <v>64523.243457215875</v>
      </c>
      <c r="GT61" s="62">
        <v>3.8231464986203636</v>
      </c>
      <c r="GU61" s="60">
        <v>18973</v>
      </c>
      <c r="GV61" s="60">
        <v>70907.609247373388</v>
      </c>
      <c r="GW61" s="62">
        <v>3.7372903203169443</v>
      </c>
      <c r="GX61" s="60">
        <v>20848</v>
      </c>
      <c r="GY61" s="60">
        <v>77670.212254579645</v>
      </c>
      <c r="GZ61" s="62">
        <v>3.7255474028482176</v>
      </c>
      <c r="HA61" s="60">
        <v>22249</v>
      </c>
      <c r="HB61" s="60">
        <v>83101.418991565559</v>
      </c>
      <c r="HC61" s="62">
        <v>3.7350631035806354</v>
      </c>
      <c r="HD61" s="60">
        <v>23361</v>
      </c>
      <c r="HE61" s="60">
        <v>87537.034573063429</v>
      </c>
      <c r="HF61" s="62">
        <v>3.7471441536348369</v>
      </c>
      <c r="HG61" s="60">
        <v>25189</v>
      </c>
      <c r="HH61" s="60">
        <v>93881.714824761322</v>
      </c>
      <c r="HI61" s="62">
        <v>3.7270917791401534</v>
      </c>
      <c r="HJ61" s="60">
        <v>27120</v>
      </c>
      <c r="HK61" s="60">
        <v>99028.409317550846</v>
      </c>
      <c r="HL61" s="62">
        <v>3.6514900190837332</v>
      </c>
      <c r="HM61" s="60">
        <v>28642</v>
      </c>
      <c r="HN61" s="60">
        <v>104896.19156278047</v>
      </c>
      <c r="HO61" s="62">
        <v>3.6623207723895144</v>
      </c>
      <c r="HP61" s="60">
        <v>30626</v>
      </c>
      <c r="HQ61" s="60">
        <v>115414.77458507066</v>
      </c>
      <c r="HR61" s="62">
        <v>3.7685226469362849</v>
      </c>
      <c r="HS61" s="60">
        <v>31993</v>
      </c>
      <c r="HT61" s="60">
        <v>121908.57593852903</v>
      </c>
      <c r="HU61" s="62">
        <v>3.8104765398221181</v>
      </c>
      <c r="HV61" s="60">
        <v>32565</v>
      </c>
      <c r="HW61" s="60">
        <v>124222.64671392621</v>
      </c>
      <c r="HX61" s="62">
        <v>3.8146060713626966</v>
      </c>
      <c r="HY61" s="60">
        <v>28811</v>
      </c>
      <c r="HZ61" s="60">
        <v>126274.87345329515</v>
      </c>
      <c r="IA61" s="62">
        <v>4.3828702042030869</v>
      </c>
      <c r="IB61" s="60">
        <v>29355</v>
      </c>
      <c r="IC61" s="60">
        <v>127518.66943958166</v>
      </c>
      <c r="ID61" s="62">
        <v>4.3440187170697211</v>
      </c>
      <c r="IE61" s="60">
        <v>30874</v>
      </c>
      <c r="IF61" s="60">
        <v>128772.88941275202</v>
      </c>
      <c r="IG61" s="62">
        <v>4.1709169337550049</v>
      </c>
      <c r="IH61" s="60">
        <v>31909</v>
      </c>
      <c r="II61" s="60">
        <v>131276.33458267181</v>
      </c>
      <c r="IJ61" s="62">
        <v>4.1140848845990732</v>
      </c>
      <c r="IK61" s="60">
        <v>31938</v>
      </c>
      <c r="IL61" s="60">
        <v>137378.72541096201</v>
      </c>
      <c r="IM61" s="62">
        <v>4.3014191687319814</v>
      </c>
      <c r="IN61" s="60">
        <v>31329</v>
      </c>
      <c r="IO61" s="60">
        <v>143494.43112079223</v>
      </c>
      <c r="IP61" s="62">
        <v>4.580242941708712</v>
      </c>
      <c r="IQ61" s="60">
        <v>32629</v>
      </c>
      <c r="IR61" s="60">
        <v>151483.92333141674</v>
      </c>
      <c r="IS61" s="62">
        <v>4.6426161798221441</v>
      </c>
      <c r="IT61" s="60">
        <v>35427</v>
      </c>
      <c r="IU61" s="60">
        <v>166226.82075590114</v>
      </c>
      <c r="IV61" s="62">
        <v>4.6920941868038826</v>
      </c>
      <c r="IW61" s="60">
        <v>39263</v>
      </c>
      <c r="IX61" s="60">
        <v>182246.67510832241</v>
      </c>
      <c r="IY61" s="62">
        <v>4.6416900162576065</v>
      </c>
      <c r="IZ61" s="60">
        <v>42826</v>
      </c>
      <c r="JA61" s="60">
        <v>190670.72682055074</v>
      </c>
      <c r="JB61" s="62">
        <v>4.4522189048837326</v>
      </c>
      <c r="JC61" s="60">
        <v>48162</v>
      </c>
      <c r="JD61" s="60">
        <v>199266.85110498566</v>
      </c>
      <c r="JE61" s="62">
        <v>4.1374289087867124</v>
      </c>
      <c r="JF61" s="60">
        <v>53086</v>
      </c>
      <c r="JG61" s="60">
        <v>217502.65327392597</v>
      </c>
      <c r="JH61" s="62">
        <v>4.0971753998026967</v>
      </c>
      <c r="JI61" s="60">
        <v>61415</v>
      </c>
      <c r="JJ61" s="60">
        <v>244083.08814884958</v>
      </c>
      <c r="JK61" s="62">
        <v>3.9743236692802992</v>
      </c>
      <c r="JL61" s="60">
        <v>73559</v>
      </c>
      <c r="JM61" s="60">
        <v>275711.34773342503</v>
      </c>
      <c r="JN61" s="62">
        <v>3.7481660671491595</v>
      </c>
      <c r="JO61" s="60">
        <v>82595</v>
      </c>
      <c r="JP61" s="60">
        <v>308147.09909976809</v>
      </c>
      <c r="JQ61" s="62">
        <v>3.7308202566713251</v>
      </c>
      <c r="JR61" s="60">
        <v>88277</v>
      </c>
      <c r="JS61" s="60">
        <v>332440.75292393181</v>
      </c>
      <c r="JT61" s="62">
        <v>3.7658818596455679</v>
      </c>
      <c r="JU61" s="60">
        <v>84818</v>
      </c>
      <c r="JV61" s="60">
        <v>328818.09140746202</v>
      </c>
      <c r="JW61" s="62">
        <v>3.8767489378134599</v>
      </c>
      <c r="JX61" s="60">
        <v>75272</v>
      </c>
      <c r="JY61" s="60">
        <v>319389.42292421783</v>
      </c>
      <c r="JZ61" s="62">
        <v>4.2431371947632295</v>
      </c>
      <c r="KA61" s="60">
        <v>72395</v>
      </c>
      <c r="KB61" s="60">
        <v>335649.74277262582</v>
      </c>
      <c r="KC61" s="62">
        <v>4.6363663619397171</v>
      </c>
      <c r="KD61" s="60">
        <v>79284</v>
      </c>
      <c r="KE61" s="60">
        <v>348579.93452255026</v>
      </c>
      <c r="KF61" s="62">
        <v>4.39659874025718</v>
      </c>
      <c r="KG61" s="60">
        <v>82642</v>
      </c>
      <c r="KH61" s="60">
        <v>352849.59556507855</v>
      </c>
      <c r="KI61" s="62">
        <v>4.269615880122438</v>
      </c>
      <c r="KJ61" s="60">
        <v>86084</v>
      </c>
      <c r="KK61" s="60">
        <v>354068.55875209178</v>
      </c>
      <c r="KL61" s="62">
        <v>4.1130588582325611</v>
      </c>
      <c r="KM61" s="60">
        <v>84188</v>
      </c>
      <c r="KN61" s="60">
        <v>353928.81426805491</v>
      </c>
      <c r="KO61" s="62">
        <v>4.2040292472567931</v>
      </c>
    </row>
    <row r="62" spans="1:301" ht="15" customHeight="1">
      <c r="A62" s="166">
        <v>48</v>
      </c>
      <c r="B62" s="171">
        <v>294.95569999999998</v>
      </c>
      <c r="C62" s="3">
        <v>5273.6940000000004</v>
      </c>
      <c r="D62" s="4">
        <v>17.432839999999999</v>
      </c>
      <c r="E62" s="3">
        <v>254.471</v>
      </c>
      <c r="F62" s="3">
        <v>5978.5690000000004</v>
      </c>
      <c r="G62" s="4">
        <v>22.845649999999999</v>
      </c>
      <c r="H62" s="3">
        <v>285.89850000000001</v>
      </c>
      <c r="I62" s="3">
        <v>6022.8990000000003</v>
      </c>
      <c r="J62" s="4">
        <v>20.519310000000001</v>
      </c>
      <c r="K62" s="3">
        <v>383.60379999999998</v>
      </c>
      <c r="L62" s="3">
        <v>6718.0630000000001</v>
      </c>
      <c r="M62" s="4">
        <v>17.072929999999999</v>
      </c>
      <c r="N62" s="3">
        <v>266.27629999999999</v>
      </c>
      <c r="O62" s="3">
        <v>8469.3490000000002</v>
      </c>
      <c r="P62" s="4">
        <v>30.854780000000002</v>
      </c>
      <c r="Q62" s="3">
        <v>454.30349999999999</v>
      </c>
      <c r="R62" s="3">
        <v>10293.780000000001</v>
      </c>
      <c r="S62" s="4">
        <v>22.03378</v>
      </c>
      <c r="T62" s="3">
        <v>567.43589999999995</v>
      </c>
      <c r="U62" s="3">
        <v>11749.26</v>
      </c>
      <c r="V62" s="4">
        <v>20.151260000000001</v>
      </c>
      <c r="W62" s="3">
        <v>550.83249999999998</v>
      </c>
      <c r="X62" s="3">
        <v>12474.77</v>
      </c>
      <c r="Y62" s="4">
        <v>22.042400000000001</v>
      </c>
      <c r="Z62" s="3">
        <v>622.67359999999996</v>
      </c>
      <c r="AA62" s="3">
        <v>13844.26</v>
      </c>
      <c r="AB62" s="4">
        <v>21.62677</v>
      </c>
      <c r="AC62" s="3">
        <v>552.60910000000001</v>
      </c>
      <c r="AD62" s="3">
        <v>16968.18</v>
      </c>
      <c r="AE62" s="4">
        <v>29.830449999999999</v>
      </c>
      <c r="AF62" s="3">
        <v>635.36959999999999</v>
      </c>
      <c r="AG62" s="3">
        <v>17645.41</v>
      </c>
      <c r="AH62" s="4">
        <v>26.95637</v>
      </c>
      <c r="AI62" s="3">
        <v>664.35500000000002</v>
      </c>
      <c r="AJ62" s="3">
        <v>17913.900000000001</v>
      </c>
      <c r="AK62" s="4">
        <v>26.13336</v>
      </c>
      <c r="AL62" s="3">
        <v>690.19920000000002</v>
      </c>
      <c r="AM62" s="3">
        <v>17646.349999999999</v>
      </c>
      <c r="AN62" s="4">
        <v>24.763660000000002</v>
      </c>
      <c r="AO62" s="3">
        <v>759.47379999999998</v>
      </c>
      <c r="AP62" s="3">
        <v>18422.48</v>
      </c>
      <c r="AQ62" s="4">
        <v>23.547239999999999</v>
      </c>
      <c r="AR62" s="3">
        <v>843.33590000000004</v>
      </c>
      <c r="AS62" s="3">
        <v>19286.91</v>
      </c>
      <c r="AT62" s="4">
        <v>22.179819999999999</v>
      </c>
      <c r="AU62" s="3">
        <v>915.96550000000002</v>
      </c>
      <c r="AV62" s="3">
        <v>20446.79</v>
      </c>
      <c r="AW62" s="4">
        <v>21.67116</v>
      </c>
      <c r="AX62" s="3">
        <v>960.34609999999998</v>
      </c>
      <c r="AY62" s="3">
        <v>21138.17</v>
      </c>
      <c r="AZ62" s="4">
        <v>21.339829999999999</v>
      </c>
      <c r="BA62" s="3">
        <v>903.33109999999999</v>
      </c>
      <c r="BB62" s="3">
        <v>21030.74</v>
      </c>
      <c r="BC62" s="4">
        <v>22.57582</v>
      </c>
      <c r="BD62" s="3">
        <v>1014</v>
      </c>
      <c r="BE62" s="3">
        <v>21549.98</v>
      </c>
      <c r="BF62" s="4">
        <v>20.627549999999999</v>
      </c>
      <c r="BG62" s="3">
        <v>2523.5839999999998</v>
      </c>
      <c r="BH62" s="3">
        <v>46403.38</v>
      </c>
      <c r="BI62" s="4">
        <v>17.924399999999999</v>
      </c>
      <c r="BJ62" s="3">
        <v>2917.9679999999998</v>
      </c>
      <c r="BK62" s="3">
        <v>58752.9</v>
      </c>
      <c r="BL62" s="4">
        <v>19.621169999999999</v>
      </c>
      <c r="BM62" s="3">
        <v>3050.6619999999998</v>
      </c>
      <c r="BN62" s="3">
        <v>68341.16</v>
      </c>
      <c r="BO62" s="4">
        <v>21.808499999999999</v>
      </c>
      <c r="BP62" s="3">
        <v>3280.8139999999999</v>
      </c>
      <c r="BQ62" s="3">
        <v>85627.74</v>
      </c>
      <c r="BR62" s="4">
        <v>25.385059999999999</v>
      </c>
      <c r="BS62" s="3">
        <v>3320.8850000000002</v>
      </c>
      <c r="BT62" s="3">
        <v>88605.8</v>
      </c>
      <c r="BU62" s="4">
        <v>25.951059999999998</v>
      </c>
      <c r="BV62" s="3">
        <v>3287.4</v>
      </c>
      <c r="BW62" s="3">
        <v>82587.92</v>
      </c>
      <c r="BX62" s="4">
        <v>24.47485</v>
      </c>
      <c r="BY62" s="3">
        <v>3322.8110000000001</v>
      </c>
      <c r="BZ62" s="3">
        <v>79707.740000000005</v>
      </c>
      <c r="CA62" s="4">
        <v>23.385490000000001</v>
      </c>
      <c r="CB62" s="3">
        <v>3090.4079999999999</v>
      </c>
      <c r="CC62" s="3">
        <v>77111.539999999994</v>
      </c>
      <c r="CD62" s="4">
        <v>24.326229999999999</v>
      </c>
      <c r="CE62" s="3">
        <v>2883.1329999999998</v>
      </c>
      <c r="CF62" s="3">
        <v>69055.070000000007</v>
      </c>
      <c r="CG62" s="4">
        <v>23.337420000000002</v>
      </c>
      <c r="CH62" s="3">
        <v>3093.2089999999998</v>
      </c>
      <c r="CI62" s="3">
        <v>73343.98</v>
      </c>
      <c r="CJ62" s="4">
        <v>23.106819999999999</v>
      </c>
      <c r="CK62" s="3">
        <v>4230.4350000000004</v>
      </c>
      <c r="CL62" s="3">
        <v>93891.73</v>
      </c>
      <c r="CM62" s="4">
        <v>21.657609999999998</v>
      </c>
      <c r="CN62" s="3">
        <v>6452.0060000000003</v>
      </c>
      <c r="CO62" s="3">
        <v>108606.3</v>
      </c>
      <c r="CP62" s="4">
        <v>16.428529999999999</v>
      </c>
      <c r="CQ62" s="3">
        <v>6737.7349999999997</v>
      </c>
      <c r="CR62" s="3">
        <v>122600.6</v>
      </c>
      <c r="CS62" s="4">
        <v>17.753129999999999</v>
      </c>
      <c r="CT62" s="3">
        <v>6666.51</v>
      </c>
      <c r="CU62" s="3">
        <v>98070.09</v>
      </c>
      <c r="CV62" s="4">
        <v>14.4008</v>
      </c>
      <c r="CW62" s="3">
        <v>6887.2610000000004</v>
      </c>
      <c r="CX62" s="3">
        <v>124861.4</v>
      </c>
      <c r="CY62" s="4">
        <v>17.749490000000002</v>
      </c>
      <c r="CZ62" s="3">
        <v>8729.0319999999992</v>
      </c>
      <c r="DA62" s="3">
        <v>141820.79999999999</v>
      </c>
      <c r="DB62" s="4">
        <v>15.89423</v>
      </c>
      <c r="DC62" s="3">
        <v>10023.469999999999</v>
      </c>
      <c r="DD62" s="3">
        <v>167556.9</v>
      </c>
      <c r="DE62" s="4">
        <v>16.340499999999999</v>
      </c>
      <c r="DF62" s="3">
        <v>10077.780000000001</v>
      </c>
      <c r="DG62" s="3">
        <v>176774</v>
      </c>
      <c r="DH62" s="4">
        <v>17.148399999999999</v>
      </c>
      <c r="DI62" s="3">
        <v>12239.09</v>
      </c>
      <c r="DJ62" s="3">
        <v>229972.2</v>
      </c>
      <c r="DK62" s="4">
        <v>18.392440000000001</v>
      </c>
      <c r="DL62" s="3">
        <v>16601.79</v>
      </c>
      <c r="DM62" s="3">
        <v>314422.2</v>
      </c>
      <c r="DN62" s="4">
        <v>18.580030000000001</v>
      </c>
      <c r="DO62" s="3">
        <v>27387.85</v>
      </c>
      <c r="DP62" s="3">
        <v>477351.3</v>
      </c>
      <c r="DQ62" s="4">
        <v>17.102930000000001</v>
      </c>
      <c r="DR62" s="3">
        <v>44088.84</v>
      </c>
      <c r="DS62" s="3">
        <v>766902.5</v>
      </c>
      <c r="DT62" s="4">
        <v>17.064579999999999</v>
      </c>
      <c r="DU62" s="3">
        <v>87.398179999999996</v>
      </c>
      <c r="DV62" s="3">
        <v>1342.6310000000001</v>
      </c>
      <c r="DW62" s="4">
        <v>15.05213</v>
      </c>
      <c r="DX62" s="3">
        <v>99.893680000000003</v>
      </c>
      <c r="DY62" s="3">
        <v>1595.3910000000001</v>
      </c>
      <c r="DZ62" s="4">
        <v>15.646280000000001</v>
      </c>
      <c r="EA62" s="3">
        <v>131.3819</v>
      </c>
      <c r="EB62" s="3">
        <v>2077.0050000000001</v>
      </c>
      <c r="EC62" s="4">
        <v>15.4634</v>
      </c>
      <c r="ED62" s="3">
        <v>166.16890000000001</v>
      </c>
      <c r="EE62" s="3">
        <v>2532.2910000000002</v>
      </c>
      <c r="EF62" s="4">
        <v>14.936719999999999</v>
      </c>
      <c r="EG62" s="3">
        <v>167.2861</v>
      </c>
      <c r="EH62" s="3">
        <v>2705.462</v>
      </c>
      <c r="EI62" s="4">
        <v>15.852320000000001</v>
      </c>
      <c r="EJ62" s="3">
        <v>203.303</v>
      </c>
      <c r="EK62" s="3">
        <v>2873.3710000000001</v>
      </c>
      <c r="EL62" s="4">
        <v>13.863289999999999</v>
      </c>
      <c r="EM62" s="3">
        <v>227.8108</v>
      </c>
      <c r="EN62" s="3">
        <v>3190.799</v>
      </c>
      <c r="EO62" s="4">
        <v>13.73513</v>
      </c>
      <c r="EP62" s="3">
        <v>276.09500000000003</v>
      </c>
      <c r="EQ62" s="3">
        <v>3661.0790000000002</v>
      </c>
      <c r="ER62" s="4">
        <v>13.002649999999999</v>
      </c>
      <c r="ES62" s="3">
        <v>318.71600000000001</v>
      </c>
      <c r="ET62" s="3">
        <v>4229.18</v>
      </c>
      <c r="EU62" s="4">
        <v>13.00089</v>
      </c>
      <c r="EV62" s="3">
        <v>404.8467</v>
      </c>
      <c r="EW62" s="3">
        <v>5132.1040000000003</v>
      </c>
      <c r="EX62" s="4">
        <v>12.43214</v>
      </c>
      <c r="EY62" s="3">
        <v>453.91039999999998</v>
      </c>
      <c r="EZ62" s="3">
        <v>5865.3620000000001</v>
      </c>
      <c r="FA62" s="4">
        <v>12.6637</v>
      </c>
      <c r="FB62" s="3">
        <v>523.58780000000002</v>
      </c>
      <c r="FC62" s="3">
        <v>6406.71</v>
      </c>
      <c r="FD62" s="4">
        <v>11.99619</v>
      </c>
      <c r="FE62" s="3">
        <v>631.57100000000003</v>
      </c>
      <c r="FF62" s="3">
        <v>8034.6819999999998</v>
      </c>
      <c r="FG62" s="4">
        <v>12.470129999999999</v>
      </c>
      <c r="FH62" s="3">
        <v>814.62440000000004</v>
      </c>
      <c r="FI62" s="3">
        <v>9988.2340000000004</v>
      </c>
      <c r="FJ62" s="4">
        <v>12.01296</v>
      </c>
      <c r="FK62" s="60">
        <v>3499</v>
      </c>
      <c r="FL62" s="60">
        <v>17423.253920603453</v>
      </c>
      <c r="FM62" s="62">
        <v>4.9794952616757513</v>
      </c>
      <c r="FN62" s="60">
        <v>3830</v>
      </c>
      <c r="FO62" s="60">
        <v>18741.089569960048</v>
      </c>
      <c r="FP62" s="62">
        <v>4.8932348746631975</v>
      </c>
      <c r="FQ62" s="60">
        <v>4337</v>
      </c>
      <c r="FR62" s="60">
        <v>20794.695661484409</v>
      </c>
      <c r="FS62" s="62">
        <v>4.7947188520831014</v>
      </c>
      <c r="FT62" s="60">
        <v>4932</v>
      </c>
      <c r="FU62" s="60">
        <v>23356.406031063689</v>
      </c>
      <c r="FV62" s="62">
        <v>4.7356865432002611</v>
      </c>
      <c r="FW62" s="60">
        <v>5739</v>
      </c>
      <c r="FX62" s="60">
        <v>26615.025333267346</v>
      </c>
      <c r="FY62" s="62">
        <v>4.6375719347041899</v>
      </c>
      <c r="FZ62" s="60">
        <v>6710</v>
      </c>
      <c r="GA62" s="60">
        <v>30526.408195654498</v>
      </c>
      <c r="GB62" s="62">
        <v>4.5493901930930694</v>
      </c>
      <c r="GC62" s="60">
        <v>8000</v>
      </c>
      <c r="GD62" s="60">
        <v>34441.034873491735</v>
      </c>
      <c r="GE62" s="62">
        <v>4.3051293591864672</v>
      </c>
      <c r="GF62" s="60">
        <v>9415</v>
      </c>
      <c r="GG62" s="60">
        <v>38400.719008643871</v>
      </c>
      <c r="GH62" s="62">
        <v>4.0786743503604752</v>
      </c>
      <c r="GI62" s="60">
        <v>11491</v>
      </c>
      <c r="GJ62" s="60">
        <v>44576.032388543717</v>
      </c>
      <c r="GK62" s="62">
        <v>3.8792126349790026</v>
      </c>
      <c r="GL62" s="60">
        <v>13874</v>
      </c>
      <c r="GM62" s="60">
        <v>52073.866081538996</v>
      </c>
      <c r="GN62" s="62">
        <v>3.7533419404309498</v>
      </c>
      <c r="GO62" s="60">
        <v>15671</v>
      </c>
      <c r="GP62" s="60">
        <v>58861.524189860182</v>
      </c>
      <c r="GQ62" s="62">
        <v>3.7560796496624453</v>
      </c>
      <c r="GR62" s="60">
        <v>17571</v>
      </c>
      <c r="GS62" s="60">
        <v>65432.747329186925</v>
      </c>
      <c r="GT62" s="62">
        <v>3.723905715621588</v>
      </c>
      <c r="GU62" s="60">
        <v>19544</v>
      </c>
      <c r="GV62" s="60">
        <v>71900.691939119351</v>
      </c>
      <c r="GW62" s="62">
        <v>3.6789138323331638</v>
      </c>
      <c r="GX62" s="60">
        <v>21413</v>
      </c>
      <c r="GY62" s="60">
        <v>78757.335650377616</v>
      </c>
      <c r="GZ62" s="62">
        <v>3.6780150212664089</v>
      </c>
      <c r="HA62" s="60">
        <v>22871</v>
      </c>
      <c r="HB62" s="60">
        <v>84264.757386066674</v>
      </c>
      <c r="HC62" s="62">
        <v>3.6843494987567955</v>
      </c>
      <c r="HD62" s="60">
        <v>24091</v>
      </c>
      <c r="HE62" s="60">
        <v>88764.016141297703</v>
      </c>
      <c r="HF62" s="62">
        <v>3.684530162355141</v>
      </c>
      <c r="HG62" s="60">
        <v>26015</v>
      </c>
      <c r="HH62" s="60">
        <v>95194.652723553227</v>
      </c>
      <c r="HI62" s="62">
        <v>3.6592217076130398</v>
      </c>
      <c r="HJ62" s="60">
        <v>27870</v>
      </c>
      <c r="HK62" s="60">
        <v>100403.88039632184</v>
      </c>
      <c r="HL62" s="62">
        <v>3.6025791315508373</v>
      </c>
      <c r="HM62" s="60">
        <v>29867</v>
      </c>
      <c r="HN62" s="60">
        <v>106347.4000203232</v>
      </c>
      <c r="HO62" s="62">
        <v>3.5606991000208659</v>
      </c>
      <c r="HP62" s="60">
        <v>31727</v>
      </c>
      <c r="HQ62" s="60">
        <v>117034.6877885594</v>
      </c>
      <c r="HR62" s="62">
        <v>3.6888041033996091</v>
      </c>
      <c r="HS62" s="60">
        <v>32875</v>
      </c>
      <c r="HT62" s="60">
        <v>123633.17789456225</v>
      </c>
      <c r="HU62" s="62">
        <v>3.7607050310133006</v>
      </c>
      <c r="HV62" s="60">
        <v>33896</v>
      </c>
      <c r="HW62" s="60">
        <v>125969.68636814989</v>
      </c>
      <c r="HX62" s="62">
        <v>3.716358460235718</v>
      </c>
      <c r="HY62" s="60">
        <v>30453</v>
      </c>
      <c r="HZ62" s="60">
        <v>128118.98440938712</v>
      </c>
      <c r="IA62" s="62">
        <v>4.2071055202898604</v>
      </c>
      <c r="IB62" s="60">
        <v>31923</v>
      </c>
      <c r="IC62" s="60">
        <v>129387.47634806567</v>
      </c>
      <c r="ID62" s="62">
        <v>4.0531114352681659</v>
      </c>
      <c r="IE62" s="60">
        <v>31588</v>
      </c>
      <c r="IF62" s="60">
        <v>130646.73465951372</v>
      </c>
      <c r="IG62" s="62">
        <v>4.1359609554107166</v>
      </c>
      <c r="IH62" s="60">
        <v>32756</v>
      </c>
      <c r="II62" s="60">
        <v>133174.39117107034</v>
      </c>
      <c r="IJ62" s="62">
        <v>4.0656487718607384</v>
      </c>
      <c r="IK62" s="60">
        <v>32739</v>
      </c>
      <c r="IL62" s="60">
        <v>139393.79348772595</v>
      </c>
      <c r="IM62" s="62">
        <v>4.2577291147477307</v>
      </c>
      <c r="IN62" s="60">
        <v>32687</v>
      </c>
      <c r="IO62" s="60">
        <v>145633.71740117698</v>
      </c>
      <c r="IP62" s="62">
        <v>4.4554017622044535</v>
      </c>
      <c r="IQ62" s="60">
        <v>34090</v>
      </c>
      <c r="IR62" s="60">
        <v>153758.6142980255</v>
      </c>
      <c r="IS62" s="62">
        <v>4.5103729626877529</v>
      </c>
      <c r="IT62" s="60">
        <v>37397</v>
      </c>
      <c r="IU62" s="60">
        <v>168723.33107889685</v>
      </c>
      <c r="IV62" s="62">
        <v>4.5116809123431523</v>
      </c>
      <c r="IW62" s="60">
        <v>40526</v>
      </c>
      <c r="IX62" s="60">
        <v>184979.63743451753</v>
      </c>
      <c r="IY62" s="62">
        <v>4.5644681793050763</v>
      </c>
      <c r="IZ62" s="60">
        <v>43957</v>
      </c>
      <c r="JA62" s="60">
        <v>193504.90467926158</v>
      </c>
      <c r="JB62" s="62">
        <v>4.4021408348900426</v>
      </c>
      <c r="JC62" s="60">
        <v>50380</v>
      </c>
      <c r="JD62" s="60">
        <v>202155.23772777163</v>
      </c>
      <c r="JE62" s="62">
        <v>4.0126089267124181</v>
      </c>
      <c r="JF62" s="60">
        <v>55646</v>
      </c>
      <c r="JG62" s="60">
        <v>220648.62819232521</v>
      </c>
      <c r="JH62" s="62">
        <v>3.9652199294167634</v>
      </c>
      <c r="JI62" s="60">
        <v>64514</v>
      </c>
      <c r="JJ62" s="60">
        <v>247579.22795011048</v>
      </c>
      <c r="JK62" s="62">
        <v>3.8376046741809602</v>
      </c>
      <c r="JL62" s="60">
        <v>75559</v>
      </c>
      <c r="JM62" s="60">
        <v>279583.38545146014</v>
      </c>
      <c r="JN62" s="62">
        <v>3.7001996512852227</v>
      </c>
      <c r="JO62" s="60">
        <v>84794</v>
      </c>
      <c r="JP62" s="60">
        <v>312462.82609284919</v>
      </c>
      <c r="JQ62" s="62">
        <v>3.6849638664628297</v>
      </c>
      <c r="JR62" s="60">
        <v>91245</v>
      </c>
      <c r="JS62" s="60">
        <v>337112.59926029883</v>
      </c>
      <c r="JT62" s="62">
        <v>3.6945870925562918</v>
      </c>
      <c r="JU62" s="60">
        <v>88816</v>
      </c>
      <c r="JV62" s="60">
        <v>333464.81789419078</v>
      </c>
      <c r="JW62" s="62">
        <v>3.7545579388194783</v>
      </c>
      <c r="JX62" s="60">
        <v>79768</v>
      </c>
      <c r="JY62" s="60">
        <v>324033.2725903776</v>
      </c>
      <c r="JZ62" s="62">
        <v>4.0621962765818074</v>
      </c>
      <c r="KA62" s="60">
        <v>74160</v>
      </c>
      <c r="KB62" s="60">
        <v>340697.71801117097</v>
      </c>
      <c r="KC62" s="62">
        <v>4.5940900486943228</v>
      </c>
      <c r="KD62" s="60">
        <v>83878</v>
      </c>
      <c r="KE62" s="60">
        <v>353715.40540400759</v>
      </c>
      <c r="KF62" s="62">
        <v>4.2170224063998614</v>
      </c>
      <c r="KG62" s="60">
        <v>87035</v>
      </c>
      <c r="KH62" s="60">
        <v>357993.89423882484</v>
      </c>
      <c r="KI62" s="62">
        <v>4.1132176048581011</v>
      </c>
      <c r="KJ62" s="60">
        <v>90023</v>
      </c>
      <c r="KK62" s="60">
        <v>359183.60317534429</v>
      </c>
      <c r="KL62" s="62">
        <v>3.9899092806876499</v>
      </c>
      <c r="KM62" s="60">
        <v>88832</v>
      </c>
      <c r="KN62" s="60">
        <v>359071.09793812898</v>
      </c>
      <c r="KO62" s="62">
        <v>4.0421368193683467</v>
      </c>
    </row>
    <row r="63" spans="1:301" ht="15" customHeight="1">
      <c r="A63" s="166">
        <v>49</v>
      </c>
      <c r="B63" s="171">
        <v>311.262</v>
      </c>
      <c r="C63" s="3">
        <v>5371.1580000000004</v>
      </c>
      <c r="D63" s="4">
        <v>16.824390000000001</v>
      </c>
      <c r="E63" s="3">
        <v>264.33929999999998</v>
      </c>
      <c r="F63" s="3">
        <v>6090.71</v>
      </c>
      <c r="G63" s="4">
        <v>22.404769999999999</v>
      </c>
      <c r="H63" s="3">
        <v>299.02879999999999</v>
      </c>
      <c r="I63" s="3">
        <v>6135.2619999999997</v>
      </c>
      <c r="J63" s="4">
        <v>19.983809999999998</v>
      </c>
      <c r="K63" s="3">
        <v>408.42860000000002</v>
      </c>
      <c r="L63" s="3">
        <v>6842.027</v>
      </c>
      <c r="M63" s="4">
        <v>16.33062</v>
      </c>
      <c r="N63" s="3">
        <v>274.0018</v>
      </c>
      <c r="O63" s="3">
        <v>8630.1170000000002</v>
      </c>
      <c r="P63" s="4">
        <v>30.553450000000002</v>
      </c>
      <c r="Q63" s="3">
        <v>477.03660000000002</v>
      </c>
      <c r="R63" s="3">
        <v>10486.49</v>
      </c>
      <c r="S63" s="4">
        <v>21.376080000000002</v>
      </c>
      <c r="T63" s="3">
        <v>601.42150000000004</v>
      </c>
      <c r="U63" s="3">
        <v>11968.18</v>
      </c>
      <c r="V63" s="4">
        <v>19.366289999999999</v>
      </c>
      <c r="W63" s="3">
        <v>584.93200000000002</v>
      </c>
      <c r="X63" s="3">
        <v>12708.25</v>
      </c>
      <c r="Y63" s="4">
        <v>21.145379999999999</v>
      </c>
      <c r="Z63" s="3">
        <v>663.54560000000004</v>
      </c>
      <c r="AA63" s="3">
        <v>14103.11</v>
      </c>
      <c r="AB63" s="4">
        <v>20.673580000000001</v>
      </c>
      <c r="AC63" s="3">
        <v>601.80060000000003</v>
      </c>
      <c r="AD63" s="3">
        <v>17289.580000000002</v>
      </c>
      <c r="AE63" s="4">
        <v>27.910399999999999</v>
      </c>
      <c r="AF63" s="3">
        <v>695.32429999999999</v>
      </c>
      <c r="AG63" s="3">
        <v>17978.37</v>
      </c>
      <c r="AH63" s="4">
        <v>25.096270000000001</v>
      </c>
      <c r="AI63" s="3">
        <v>720.38810000000001</v>
      </c>
      <c r="AJ63" s="3">
        <v>18251.59</v>
      </c>
      <c r="AK63" s="4">
        <v>24.554390000000001</v>
      </c>
      <c r="AL63" s="3">
        <v>746.14620000000002</v>
      </c>
      <c r="AM63" s="3">
        <v>17978.29</v>
      </c>
      <c r="AN63" s="4">
        <v>23.337140000000002</v>
      </c>
      <c r="AO63" s="3">
        <v>825.18849999999998</v>
      </c>
      <c r="AP63" s="3">
        <v>18768.18</v>
      </c>
      <c r="AQ63" s="4">
        <v>22.07816</v>
      </c>
      <c r="AR63" s="3">
        <v>915.32920000000001</v>
      </c>
      <c r="AS63" s="3">
        <v>19647.849999999999</v>
      </c>
      <c r="AT63" s="4">
        <v>20.817170000000001</v>
      </c>
      <c r="AU63" s="3">
        <v>989.34360000000004</v>
      </c>
      <c r="AV63" s="3">
        <v>20829.04</v>
      </c>
      <c r="AW63" s="4">
        <v>20.438379999999999</v>
      </c>
      <c r="AX63" s="3">
        <v>1031.107</v>
      </c>
      <c r="AY63" s="3">
        <v>21533.13</v>
      </c>
      <c r="AZ63" s="4">
        <v>20.24615</v>
      </c>
      <c r="BA63" s="3">
        <v>974.02539999999999</v>
      </c>
      <c r="BB63" s="3">
        <v>21424.71</v>
      </c>
      <c r="BC63" s="4">
        <v>21.32893</v>
      </c>
      <c r="BD63" s="3">
        <v>1085.508</v>
      </c>
      <c r="BE63" s="3">
        <v>21951.95</v>
      </c>
      <c r="BF63" s="4">
        <v>19.627549999999999</v>
      </c>
      <c r="BG63" s="3">
        <v>2564.4639999999999</v>
      </c>
      <c r="BH63" s="3">
        <v>47263.360000000001</v>
      </c>
      <c r="BI63" s="4">
        <v>17.965070000000001</v>
      </c>
      <c r="BJ63" s="3">
        <v>2975.7539999999999</v>
      </c>
      <c r="BK63" s="3">
        <v>59847.13</v>
      </c>
      <c r="BL63" s="4">
        <v>19.59798</v>
      </c>
      <c r="BM63" s="3">
        <v>3109.6019999999999</v>
      </c>
      <c r="BN63" s="3">
        <v>69620.789999999994</v>
      </c>
      <c r="BO63" s="4">
        <v>21.79523</v>
      </c>
      <c r="BP63" s="3">
        <v>3342.76</v>
      </c>
      <c r="BQ63" s="3">
        <v>87241.79</v>
      </c>
      <c r="BR63" s="4">
        <v>25.38373</v>
      </c>
      <c r="BS63" s="3">
        <v>3500.6529999999998</v>
      </c>
      <c r="BT63" s="3">
        <v>90276.36</v>
      </c>
      <c r="BU63" s="4">
        <v>25.082039999999999</v>
      </c>
      <c r="BV63" s="3">
        <v>3457.8910000000001</v>
      </c>
      <c r="BW63" s="3">
        <v>84141.22</v>
      </c>
      <c r="BX63" s="4">
        <v>23.705249999999999</v>
      </c>
      <c r="BY63" s="3">
        <v>3510.4760000000001</v>
      </c>
      <c r="BZ63" s="3">
        <v>81203.710000000006</v>
      </c>
      <c r="CA63" s="4">
        <v>22.5503</v>
      </c>
      <c r="CB63" s="3">
        <v>3210.0279999999998</v>
      </c>
      <c r="CC63" s="3">
        <v>78561.87</v>
      </c>
      <c r="CD63" s="4">
        <v>23.859729999999999</v>
      </c>
      <c r="CE63" s="3">
        <v>3059.4670000000001</v>
      </c>
      <c r="CF63" s="3">
        <v>70350.929999999993</v>
      </c>
      <c r="CG63" s="4">
        <v>22.40457</v>
      </c>
      <c r="CH63" s="3">
        <v>3317.76</v>
      </c>
      <c r="CI63" s="3">
        <v>74719.360000000001</v>
      </c>
      <c r="CJ63" s="4">
        <v>21.94642</v>
      </c>
      <c r="CK63" s="3">
        <v>4519.7860000000001</v>
      </c>
      <c r="CL63" s="3">
        <v>95647.05</v>
      </c>
      <c r="CM63" s="4">
        <v>20.649629999999998</v>
      </c>
      <c r="CN63" s="3">
        <v>6686.6</v>
      </c>
      <c r="CO63" s="3">
        <v>110607.1</v>
      </c>
      <c r="CP63" s="4">
        <v>16.143709999999999</v>
      </c>
      <c r="CQ63" s="3">
        <v>6968.3890000000001</v>
      </c>
      <c r="CR63" s="3">
        <v>124870.2</v>
      </c>
      <c r="CS63" s="4">
        <v>17.482800000000001</v>
      </c>
      <c r="CT63" s="3">
        <v>6795.53</v>
      </c>
      <c r="CU63" s="3">
        <v>99861.07</v>
      </c>
      <c r="CV63" s="4">
        <v>14.384980000000001</v>
      </c>
      <c r="CW63" s="3">
        <v>7168.5230000000001</v>
      </c>
      <c r="CX63" s="3">
        <v>127171.9</v>
      </c>
      <c r="CY63" s="4">
        <v>17.368230000000001</v>
      </c>
      <c r="CZ63" s="3">
        <v>9298.1270000000004</v>
      </c>
      <c r="DA63" s="3">
        <v>144424.9</v>
      </c>
      <c r="DB63" s="4">
        <v>15.195</v>
      </c>
      <c r="DC63" s="3">
        <v>10291.870000000001</v>
      </c>
      <c r="DD63" s="3">
        <v>170643.20000000001</v>
      </c>
      <c r="DE63" s="4">
        <v>16.207059999999998</v>
      </c>
      <c r="DF63" s="3">
        <v>10331.57</v>
      </c>
      <c r="DG63" s="3">
        <v>180040.1</v>
      </c>
      <c r="DH63" s="4">
        <v>17.035779999999999</v>
      </c>
      <c r="DI63" s="3">
        <v>12558.56</v>
      </c>
      <c r="DJ63" s="3">
        <v>234238.3</v>
      </c>
      <c r="DK63" s="4">
        <v>18.25666</v>
      </c>
      <c r="DL63" s="3">
        <v>17321.310000000001</v>
      </c>
      <c r="DM63" s="3">
        <v>320254.90000000002</v>
      </c>
      <c r="DN63" s="4">
        <v>18.138210000000001</v>
      </c>
      <c r="DO63" s="3">
        <v>28660.02</v>
      </c>
      <c r="DP63" s="3">
        <v>486161.8</v>
      </c>
      <c r="DQ63" s="4">
        <v>16.645060000000001</v>
      </c>
      <c r="DR63" s="3">
        <v>46089.54</v>
      </c>
      <c r="DS63" s="3">
        <v>781056</v>
      </c>
      <c r="DT63" s="4">
        <v>16.62472</v>
      </c>
      <c r="DU63" s="3">
        <v>91.201629999999994</v>
      </c>
      <c r="DV63" s="3">
        <v>1367.2070000000001</v>
      </c>
      <c r="DW63" s="4">
        <v>14.688029999999999</v>
      </c>
      <c r="DX63" s="3">
        <v>104.2195</v>
      </c>
      <c r="DY63" s="3">
        <v>1624.673</v>
      </c>
      <c r="DZ63" s="4">
        <v>15.271710000000001</v>
      </c>
      <c r="EA63" s="3">
        <v>136.8486</v>
      </c>
      <c r="EB63" s="3">
        <v>2115.1010000000001</v>
      </c>
      <c r="EC63" s="4">
        <v>15.117559999999999</v>
      </c>
      <c r="ED63" s="3">
        <v>172.78219999999999</v>
      </c>
      <c r="EE63" s="3">
        <v>2578.6210000000001</v>
      </c>
      <c r="EF63" s="4">
        <v>14.62745</v>
      </c>
      <c r="EG63" s="3">
        <v>174.3082</v>
      </c>
      <c r="EH63" s="3">
        <v>2755.1619999999998</v>
      </c>
      <c r="EI63" s="4">
        <v>15.492800000000001</v>
      </c>
      <c r="EJ63" s="3">
        <v>210.64230000000001</v>
      </c>
      <c r="EK63" s="3">
        <v>2925.654</v>
      </c>
      <c r="EL63" s="4">
        <v>13.623340000000001</v>
      </c>
      <c r="EM63" s="3">
        <v>238.76140000000001</v>
      </c>
      <c r="EN63" s="3">
        <v>3248.7919999999999</v>
      </c>
      <c r="EO63" s="4">
        <v>13.34299</v>
      </c>
      <c r="EP63" s="3">
        <v>287.58539999999999</v>
      </c>
      <c r="EQ63" s="3">
        <v>3727.34</v>
      </c>
      <c r="ER63" s="4">
        <v>12.708690000000001</v>
      </c>
      <c r="ES63" s="3">
        <v>331.9588</v>
      </c>
      <c r="ET63" s="3">
        <v>4305.7280000000001</v>
      </c>
      <c r="EU63" s="4">
        <v>12.70778</v>
      </c>
      <c r="EV63" s="3">
        <v>421.9153</v>
      </c>
      <c r="EW63" s="3">
        <v>5224.63</v>
      </c>
      <c r="EX63" s="4">
        <v>12.1439</v>
      </c>
      <c r="EY63" s="3">
        <v>472.8272</v>
      </c>
      <c r="EZ63" s="3">
        <v>5971.2860000000001</v>
      </c>
      <c r="FA63" s="4">
        <v>12.37621</v>
      </c>
      <c r="FB63" s="3">
        <v>544.6232</v>
      </c>
      <c r="FC63" s="3">
        <v>6521.8620000000001</v>
      </c>
      <c r="FD63" s="4">
        <v>11.73977</v>
      </c>
      <c r="FE63" s="3">
        <v>659.16309999999999</v>
      </c>
      <c r="FF63" s="3">
        <v>8179.5739999999996</v>
      </c>
      <c r="FG63" s="4">
        <v>12.16323</v>
      </c>
      <c r="FH63" s="3">
        <v>843.02459999999996</v>
      </c>
      <c r="FI63" s="3">
        <v>10167.83</v>
      </c>
      <c r="FJ63" s="4">
        <v>11.816599999999999</v>
      </c>
      <c r="FK63" s="60">
        <v>3692</v>
      </c>
      <c r="FL63" s="60">
        <v>17694.403903729966</v>
      </c>
      <c r="FM63" s="62">
        <v>4.7926337767415941</v>
      </c>
      <c r="FN63" s="60">
        <v>3994</v>
      </c>
      <c r="FO63" s="60">
        <v>19031.857375395619</v>
      </c>
      <c r="FP63" s="62">
        <v>4.7651120118667052</v>
      </c>
      <c r="FQ63" s="60">
        <v>4531</v>
      </c>
      <c r="FR63" s="60">
        <v>21115.454712917868</v>
      </c>
      <c r="FS63" s="62">
        <v>4.6602195349631135</v>
      </c>
      <c r="FT63" s="60">
        <v>5183</v>
      </c>
      <c r="FU63" s="60">
        <v>23715.158688132822</v>
      </c>
      <c r="FV63" s="62">
        <v>4.5755660212488563</v>
      </c>
      <c r="FW63" s="60">
        <v>6014</v>
      </c>
      <c r="FX63" s="60">
        <v>27021.635045758074</v>
      </c>
      <c r="FY63" s="62">
        <v>4.4931218898832848</v>
      </c>
      <c r="FZ63" s="60">
        <v>7061</v>
      </c>
      <c r="GA63" s="60">
        <v>30989.403796651361</v>
      </c>
      <c r="GB63" s="62">
        <v>4.3888123207267187</v>
      </c>
      <c r="GC63" s="60">
        <v>8344</v>
      </c>
      <c r="GD63" s="60">
        <v>34956.055445420607</v>
      </c>
      <c r="GE63" s="62">
        <v>4.1893642671884717</v>
      </c>
      <c r="GF63" s="60">
        <v>9791</v>
      </c>
      <c r="GG63" s="60">
        <v>38965.278246937931</v>
      </c>
      <c r="GH63" s="62">
        <v>3.979703630572764</v>
      </c>
      <c r="GI63" s="60">
        <v>11936</v>
      </c>
      <c r="GJ63" s="60">
        <v>45220.289831977381</v>
      </c>
      <c r="GK63" s="62">
        <v>3.7885631561643249</v>
      </c>
      <c r="GL63" s="60">
        <v>14797</v>
      </c>
      <c r="GM63" s="60">
        <v>52813.924032248528</v>
      </c>
      <c r="GN63" s="62">
        <v>3.5692318735046649</v>
      </c>
      <c r="GO63" s="60">
        <v>16402</v>
      </c>
      <c r="GP63" s="60">
        <v>59701.108896328617</v>
      </c>
      <c r="GQ63" s="62">
        <v>3.6398676317722605</v>
      </c>
      <c r="GR63" s="60">
        <v>18218</v>
      </c>
      <c r="GS63" s="60">
        <v>66364.822737382085</v>
      </c>
      <c r="GT63" s="62">
        <v>3.6428160466232344</v>
      </c>
      <c r="GU63" s="60">
        <v>20054</v>
      </c>
      <c r="GV63" s="60">
        <v>72922.278119819239</v>
      </c>
      <c r="GW63" s="62">
        <v>3.6362959070419487</v>
      </c>
      <c r="GX63" s="60">
        <v>21912</v>
      </c>
      <c r="GY63" s="60">
        <v>79876.829428204364</v>
      </c>
      <c r="GZ63" s="62">
        <v>3.6453463594470774</v>
      </c>
      <c r="HA63" s="60">
        <v>23823</v>
      </c>
      <c r="HB63" s="60">
        <v>85463.076859874578</v>
      </c>
      <c r="HC63" s="62">
        <v>3.5874187491027403</v>
      </c>
      <c r="HD63" s="60">
        <v>24754</v>
      </c>
      <c r="HE63" s="60">
        <v>90025.549080394834</v>
      </c>
      <c r="HF63" s="62">
        <v>3.6368081554655745</v>
      </c>
      <c r="HG63" s="60">
        <v>26771</v>
      </c>
      <c r="HH63" s="60">
        <v>96543.626893618319</v>
      </c>
      <c r="HI63" s="62">
        <v>3.6062764518926569</v>
      </c>
      <c r="HJ63" s="60">
        <v>28548</v>
      </c>
      <c r="HK63" s="60">
        <v>101819.4116079721</v>
      </c>
      <c r="HL63" s="62">
        <v>3.5666040215767163</v>
      </c>
      <c r="HM63" s="60">
        <v>30747</v>
      </c>
      <c r="HN63" s="60">
        <v>107842.49084163504</v>
      </c>
      <c r="HO63" s="62">
        <v>3.5074150597337965</v>
      </c>
      <c r="HP63" s="60">
        <v>32802</v>
      </c>
      <c r="HQ63" s="60">
        <v>118696.81459807616</v>
      </c>
      <c r="HR63" s="62">
        <v>3.6185846777049009</v>
      </c>
      <c r="HS63" s="60">
        <v>33687</v>
      </c>
      <c r="HT63" s="60">
        <v>125404.42735168256</v>
      </c>
      <c r="HU63" s="62">
        <v>3.7226356562377938</v>
      </c>
      <c r="HV63" s="60">
        <v>35523</v>
      </c>
      <c r="HW63" s="60">
        <v>127761.63199627383</v>
      </c>
      <c r="HX63" s="62">
        <v>3.5965890267227945</v>
      </c>
      <c r="HY63" s="60">
        <v>31886</v>
      </c>
      <c r="HZ63" s="60">
        <v>130030.4491420589</v>
      </c>
      <c r="IA63" s="62">
        <v>4.0779793370776796</v>
      </c>
      <c r="IB63" s="60">
        <v>32725</v>
      </c>
      <c r="IC63" s="60">
        <v>131279.49616614173</v>
      </c>
      <c r="ID63" s="62">
        <v>4.0115965215016569</v>
      </c>
      <c r="IE63" s="60">
        <v>33312</v>
      </c>
      <c r="IF63" s="60">
        <v>132576.95387907844</v>
      </c>
      <c r="IG63" s="62">
        <v>3.979855724035736</v>
      </c>
      <c r="IH63" s="60">
        <v>35101</v>
      </c>
      <c r="II63" s="60">
        <v>135123.85402473033</v>
      </c>
      <c r="IJ63" s="62">
        <v>3.8495727764089436</v>
      </c>
      <c r="IK63" s="60">
        <v>33844</v>
      </c>
      <c r="IL63" s="60">
        <v>141476.43157503029</v>
      </c>
      <c r="IM63" s="62">
        <v>4.1802514943573543</v>
      </c>
      <c r="IN63" s="60">
        <v>34277</v>
      </c>
      <c r="IO63" s="60">
        <v>147837.71098542324</v>
      </c>
      <c r="IP63" s="62">
        <v>4.3130294653972996</v>
      </c>
      <c r="IQ63" s="60">
        <v>35021</v>
      </c>
      <c r="IR63" s="60">
        <v>156091.16641943375</v>
      </c>
      <c r="IS63" s="62">
        <v>4.4570733679630434</v>
      </c>
      <c r="IT63" s="60">
        <v>38609</v>
      </c>
      <c r="IU63" s="60">
        <v>171292.66748939638</v>
      </c>
      <c r="IV63" s="62">
        <v>4.4365994325001008</v>
      </c>
      <c r="IW63" s="60">
        <v>42566</v>
      </c>
      <c r="IX63" s="60">
        <v>187794.64746941664</v>
      </c>
      <c r="IY63" s="62">
        <v>4.4118462498100985</v>
      </c>
      <c r="IZ63" s="60">
        <v>46554</v>
      </c>
      <c r="JA63" s="60">
        <v>196408.08951212832</v>
      </c>
      <c r="JB63" s="62">
        <v>4.2189304788445314</v>
      </c>
      <c r="JC63" s="60">
        <v>52008</v>
      </c>
      <c r="JD63" s="60">
        <v>205120.67487315618</v>
      </c>
      <c r="JE63" s="62">
        <v>3.9440215903929432</v>
      </c>
      <c r="JF63" s="60">
        <v>58346</v>
      </c>
      <c r="JG63" s="60">
        <v>223852.48669571072</v>
      </c>
      <c r="JH63" s="62">
        <v>3.83663810193862</v>
      </c>
      <c r="JI63" s="60">
        <v>66961</v>
      </c>
      <c r="JJ63" s="60">
        <v>251140.45341624078</v>
      </c>
      <c r="JK63" s="62">
        <v>3.7505481312441686</v>
      </c>
      <c r="JL63" s="60">
        <v>78859</v>
      </c>
      <c r="JM63" s="60">
        <v>283548.30904375581</v>
      </c>
      <c r="JN63" s="62">
        <v>3.5956366304893015</v>
      </c>
      <c r="JO63" s="60">
        <v>89319</v>
      </c>
      <c r="JP63" s="60">
        <v>316878.09974874341</v>
      </c>
      <c r="JQ63" s="62">
        <v>3.5477121301038235</v>
      </c>
      <c r="JR63" s="60">
        <v>96143</v>
      </c>
      <c r="JS63" s="60">
        <v>341879.21451286442</v>
      </c>
      <c r="JT63" s="62">
        <v>3.5559449415231938</v>
      </c>
      <c r="JU63" s="60">
        <v>89935</v>
      </c>
      <c r="JV63" s="60">
        <v>338259.06265229528</v>
      </c>
      <c r="JW63" s="62">
        <v>3.7611504158814175</v>
      </c>
      <c r="JX63" s="60">
        <v>82000</v>
      </c>
      <c r="JY63" s="60">
        <v>328802.07951050514</v>
      </c>
      <c r="JZ63" s="62">
        <v>4.0097814574451842</v>
      </c>
      <c r="KA63" s="60">
        <v>80100</v>
      </c>
      <c r="KB63" s="60">
        <v>345858.6219837594</v>
      </c>
      <c r="KC63" s="62">
        <v>4.3178354804464343</v>
      </c>
      <c r="KD63" s="60">
        <v>87776</v>
      </c>
      <c r="KE63" s="60">
        <v>358971.84601736983</v>
      </c>
      <c r="KF63" s="62">
        <v>4.0896355042080961</v>
      </c>
      <c r="KG63" s="60">
        <v>90782</v>
      </c>
      <c r="KH63" s="60">
        <v>363263.39801181643</v>
      </c>
      <c r="KI63" s="62">
        <v>4.0014914631955278</v>
      </c>
      <c r="KJ63" s="60">
        <v>93631</v>
      </c>
      <c r="KK63" s="60">
        <v>364425.4787923267</v>
      </c>
      <c r="KL63" s="62">
        <v>3.8921455371866869</v>
      </c>
      <c r="KM63" s="60">
        <v>93181</v>
      </c>
      <c r="KN63" s="60">
        <v>364326.65862844326</v>
      </c>
      <c r="KO63" s="62">
        <v>3.9098813988736252</v>
      </c>
    </row>
    <row r="64" spans="1:301" ht="15" customHeight="1" thickBot="1">
      <c r="A64" s="166">
        <v>50</v>
      </c>
      <c r="B64" s="171">
        <v>328.53039999999999</v>
      </c>
      <c r="C64" s="3">
        <v>5472.1850000000004</v>
      </c>
      <c r="D64" s="4">
        <v>16.23939</v>
      </c>
      <c r="E64" s="3">
        <v>274.7217</v>
      </c>
      <c r="F64" s="3">
        <v>6207.1350000000002</v>
      </c>
      <c r="G64" s="4">
        <v>21.969570000000001</v>
      </c>
      <c r="H64" s="3">
        <v>312.89879999999999</v>
      </c>
      <c r="I64" s="3">
        <v>6251.8490000000002</v>
      </c>
      <c r="J64" s="4">
        <v>19.46039</v>
      </c>
      <c r="K64" s="3">
        <v>434.9735</v>
      </c>
      <c r="L64" s="3">
        <v>6970.4369999999999</v>
      </c>
      <c r="M64" s="4">
        <v>15.621320000000001</v>
      </c>
      <c r="N64" s="3">
        <v>282.19459999999998</v>
      </c>
      <c r="O64" s="3">
        <v>8797.1589999999997</v>
      </c>
      <c r="P64" s="4">
        <v>30.240020000000001</v>
      </c>
      <c r="Q64" s="3">
        <v>500.97280000000001</v>
      </c>
      <c r="R64" s="3">
        <v>10686.44</v>
      </c>
      <c r="S64" s="4">
        <v>20.742319999999999</v>
      </c>
      <c r="T64" s="3">
        <v>637.28020000000004</v>
      </c>
      <c r="U64" s="3">
        <v>12195.16</v>
      </c>
      <c r="V64" s="4">
        <v>18.622679999999999</v>
      </c>
      <c r="W64" s="3">
        <v>621.57360000000006</v>
      </c>
      <c r="X64" s="3">
        <v>12950.35</v>
      </c>
      <c r="Y64" s="4">
        <v>20.277439999999999</v>
      </c>
      <c r="Z64" s="3">
        <v>707.01319999999998</v>
      </c>
      <c r="AA64" s="3">
        <v>14371.47</v>
      </c>
      <c r="AB64" s="4">
        <v>19.771229999999999</v>
      </c>
      <c r="AC64" s="3">
        <v>657.48209999999995</v>
      </c>
      <c r="AD64" s="3">
        <v>17622.79</v>
      </c>
      <c r="AE64" s="4">
        <v>26.038489999999999</v>
      </c>
      <c r="AF64" s="3">
        <v>762.44489999999996</v>
      </c>
      <c r="AG64" s="3">
        <v>18323.37</v>
      </c>
      <c r="AH64" s="4">
        <v>23.325600000000001</v>
      </c>
      <c r="AI64" s="3">
        <v>781.35490000000004</v>
      </c>
      <c r="AJ64" s="3">
        <v>18601.61</v>
      </c>
      <c r="AK64" s="4">
        <v>23.072050000000001</v>
      </c>
      <c r="AL64" s="3">
        <v>805.80460000000005</v>
      </c>
      <c r="AM64" s="3">
        <v>18322.34</v>
      </c>
      <c r="AN64" s="4">
        <v>22.022290000000002</v>
      </c>
      <c r="AO64" s="3">
        <v>896.3546</v>
      </c>
      <c r="AP64" s="3">
        <v>19126.34</v>
      </c>
      <c r="AQ64" s="4">
        <v>20.712569999999999</v>
      </c>
      <c r="AR64" s="3">
        <v>991.404</v>
      </c>
      <c r="AS64" s="3">
        <v>20021.75</v>
      </c>
      <c r="AT64" s="4">
        <v>19.584949999999999</v>
      </c>
      <c r="AU64" s="3">
        <v>1065.7190000000001</v>
      </c>
      <c r="AV64" s="3">
        <v>21225.07</v>
      </c>
      <c r="AW64" s="4">
        <v>19.333850000000002</v>
      </c>
      <c r="AX64" s="3">
        <v>1103.674</v>
      </c>
      <c r="AY64" s="3">
        <v>21942.44</v>
      </c>
      <c r="AZ64" s="4">
        <v>19.273910000000001</v>
      </c>
      <c r="BA64" s="3">
        <v>1047.3230000000001</v>
      </c>
      <c r="BB64" s="3">
        <v>21832.99</v>
      </c>
      <c r="BC64" s="4">
        <v>20.213629999999998</v>
      </c>
      <c r="BD64" s="3">
        <v>1157.377</v>
      </c>
      <c r="BE64" s="3">
        <v>22368.55</v>
      </c>
      <c r="BF64" s="4">
        <v>18.757549999999998</v>
      </c>
      <c r="BG64" s="3">
        <v>2605.8739999999998</v>
      </c>
      <c r="BH64" s="3">
        <v>48156.93</v>
      </c>
      <c r="BI64" s="4">
        <v>18.013339999999999</v>
      </c>
      <c r="BJ64" s="3">
        <v>3034.7840000000001</v>
      </c>
      <c r="BK64" s="3">
        <v>60983.98</v>
      </c>
      <c r="BL64" s="4">
        <v>19.581309999999998</v>
      </c>
      <c r="BM64" s="3">
        <v>3169.9720000000002</v>
      </c>
      <c r="BN64" s="3">
        <v>70950.41</v>
      </c>
      <c r="BO64" s="4">
        <v>21.787939999999999</v>
      </c>
      <c r="BP64" s="3">
        <v>3440.547</v>
      </c>
      <c r="BQ64" s="3">
        <v>88918.91</v>
      </c>
      <c r="BR64" s="4">
        <v>25.135850000000001</v>
      </c>
      <c r="BS64" s="3">
        <v>3724.6819999999998</v>
      </c>
      <c r="BT64" s="3">
        <v>92009.71</v>
      </c>
      <c r="BU64" s="4">
        <v>24.02552</v>
      </c>
      <c r="BV64" s="3">
        <v>3666.364</v>
      </c>
      <c r="BW64" s="3">
        <v>85752.87</v>
      </c>
      <c r="BX64" s="4">
        <v>22.785080000000001</v>
      </c>
      <c r="BY64" s="3">
        <v>3738.9009999999998</v>
      </c>
      <c r="BZ64" s="3">
        <v>82755.360000000001</v>
      </c>
      <c r="CA64" s="4">
        <v>21.576689999999999</v>
      </c>
      <c r="CB64" s="3">
        <v>3397.6149999999998</v>
      </c>
      <c r="CC64" s="3">
        <v>80067.149999999994</v>
      </c>
      <c r="CD64" s="4">
        <v>22.973839999999999</v>
      </c>
      <c r="CE64" s="3">
        <v>3299.55</v>
      </c>
      <c r="CF64" s="3">
        <v>71694.47</v>
      </c>
      <c r="CG64" s="4">
        <v>21.17061</v>
      </c>
      <c r="CH64" s="3">
        <v>3619.6750000000002</v>
      </c>
      <c r="CI64" s="3">
        <v>76144.509999999995</v>
      </c>
      <c r="CJ64" s="4">
        <v>20.49907</v>
      </c>
      <c r="CK64" s="3">
        <v>4872.1229999999996</v>
      </c>
      <c r="CL64" s="3">
        <v>97466.18</v>
      </c>
      <c r="CM64" s="4">
        <v>19.520189999999999</v>
      </c>
      <c r="CN64" s="3">
        <v>6941.2849999999999</v>
      </c>
      <c r="CO64" s="3">
        <v>112683</v>
      </c>
      <c r="CP64" s="4">
        <v>15.842779999999999</v>
      </c>
      <c r="CQ64" s="3">
        <v>7217.4170000000004</v>
      </c>
      <c r="CR64" s="3">
        <v>127225.8</v>
      </c>
      <c r="CS64" s="4">
        <v>17.197520000000001</v>
      </c>
      <c r="CT64" s="3">
        <v>6930.6059999999998</v>
      </c>
      <c r="CU64" s="3">
        <v>101721</v>
      </c>
      <c r="CV64" s="4">
        <v>14.366899999999999</v>
      </c>
      <c r="CW64" s="3">
        <v>7479.6580000000004</v>
      </c>
      <c r="CX64" s="3">
        <v>129568.9</v>
      </c>
      <c r="CY64" s="4">
        <v>16.959099999999999</v>
      </c>
      <c r="CZ64" s="3">
        <v>9877.1929999999993</v>
      </c>
      <c r="DA64" s="3">
        <v>147121.70000000001</v>
      </c>
      <c r="DB64" s="4">
        <v>14.570830000000001</v>
      </c>
      <c r="DC64" s="3">
        <v>10571.93</v>
      </c>
      <c r="DD64" s="3">
        <v>173847.5</v>
      </c>
      <c r="DE64" s="4">
        <v>16.073530000000002</v>
      </c>
      <c r="DF64" s="3">
        <v>10599.8</v>
      </c>
      <c r="DG64" s="3">
        <v>183431.6</v>
      </c>
      <c r="DH64" s="4">
        <v>16.91704</v>
      </c>
      <c r="DI64" s="3">
        <v>12894</v>
      </c>
      <c r="DJ64" s="3">
        <v>238668.6</v>
      </c>
      <c r="DK64" s="4">
        <v>18.117609999999999</v>
      </c>
      <c r="DL64" s="3">
        <v>18103.740000000002</v>
      </c>
      <c r="DM64" s="3">
        <v>326305.8</v>
      </c>
      <c r="DN64" s="4">
        <v>17.681819999999998</v>
      </c>
      <c r="DO64" s="3">
        <v>30061.96</v>
      </c>
      <c r="DP64" s="3">
        <v>495298.1</v>
      </c>
      <c r="DQ64" s="4">
        <v>16.16667</v>
      </c>
      <c r="DR64" s="3">
        <v>48284.959999999999</v>
      </c>
      <c r="DS64" s="3">
        <v>795733.7</v>
      </c>
      <c r="DT64" s="4">
        <v>16.16667</v>
      </c>
      <c r="DU64" s="3">
        <v>95.320790000000002</v>
      </c>
      <c r="DV64" s="3">
        <v>1392.6869999999999</v>
      </c>
      <c r="DW64" s="4">
        <v>14.31481</v>
      </c>
      <c r="DX64" s="3">
        <v>108.92529999999999</v>
      </c>
      <c r="DY64" s="3">
        <v>1655.0360000000001</v>
      </c>
      <c r="DZ64" s="4">
        <v>14.88461</v>
      </c>
      <c r="EA64" s="3">
        <v>142.70830000000001</v>
      </c>
      <c r="EB64" s="3">
        <v>2154.6080000000002</v>
      </c>
      <c r="EC64" s="4">
        <v>14.76718</v>
      </c>
      <c r="ED64" s="3">
        <v>179.84059999999999</v>
      </c>
      <c r="EE64" s="3">
        <v>2626.6680000000001</v>
      </c>
      <c r="EF64" s="4">
        <v>14.31481</v>
      </c>
      <c r="EG64" s="3">
        <v>181.88239999999999</v>
      </c>
      <c r="EH64" s="3">
        <v>2806.7049999999999</v>
      </c>
      <c r="EI64" s="4">
        <v>15.125</v>
      </c>
      <c r="EJ64" s="3">
        <v>218.2972</v>
      </c>
      <c r="EK64" s="3">
        <v>2979.877</v>
      </c>
      <c r="EL64" s="4">
        <v>13.38889</v>
      </c>
      <c r="EM64" s="3">
        <v>251.0761</v>
      </c>
      <c r="EN64" s="3">
        <v>3308.8710000000001</v>
      </c>
      <c r="EO64" s="4">
        <v>12.92282</v>
      </c>
      <c r="EP64" s="3">
        <v>300.08780000000002</v>
      </c>
      <c r="EQ64" s="3">
        <v>3796.0120000000002</v>
      </c>
      <c r="ER64" s="4">
        <v>12.403230000000001</v>
      </c>
      <c r="ES64" s="3">
        <v>346.36540000000002</v>
      </c>
      <c r="ET64" s="3">
        <v>4385.0609999999997</v>
      </c>
      <c r="EU64" s="4">
        <v>12.403230000000001</v>
      </c>
      <c r="EV64" s="3">
        <v>440.46019999999999</v>
      </c>
      <c r="EW64" s="3">
        <v>5320.5010000000002</v>
      </c>
      <c r="EX64" s="4">
        <v>11.84568</v>
      </c>
      <c r="EY64" s="3">
        <v>493.36680000000001</v>
      </c>
      <c r="EZ64" s="3">
        <v>6081.0529999999999</v>
      </c>
      <c r="FA64" s="4">
        <v>12.078620000000001</v>
      </c>
      <c r="FB64" s="3">
        <v>567.31259999999997</v>
      </c>
      <c r="FC64" s="3">
        <v>6641.183</v>
      </c>
      <c r="FD64" s="4">
        <v>11.476050000000001</v>
      </c>
      <c r="FE64" s="3">
        <v>689.2319</v>
      </c>
      <c r="FF64" s="3">
        <v>8329.6859999999997</v>
      </c>
      <c r="FG64" s="4">
        <v>11.84568</v>
      </c>
      <c r="FH64" s="3">
        <v>872.86620000000005</v>
      </c>
      <c r="FI64" s="3">
        <v>10354.030000000001</v>
      </c>
      <c r="FJ64" s="4">
        <v>11.62121</v>
      </c>
      <c r="FK64" s="60">
        <v>3792</v>
      </c>
      <c r="FL64" s="60">
        <v>17973.150365282265</v>
      </c>
      <c r="FM64" s="62">
        <v>4.7397548431651542</v>
      </c>
      <c r="FN64" s="60">
        <v>4159</v>
      </c>
      <c r="FO64" s="60">
        <v>19330.974971904656</v>
      </c>
      <c r="FP64" s="62">
        <v>4.647986288027087</v>
      </c>
      <c r="FQ64" s="60">
        <v>4706</v>
      </c>
      <c r="FR64" s="60">
        <v>21445.36260509197</v>
      </c>
      <c r="FS64" s="62">
        <v>4.5570256279413455</v>
      </c>
      <c r="FT64" s="60">
        <v>5393</v>
      </c>
      <c r="FU64" s="60">
        <v>24083.622801468282</v>
      </c>
      <c r="FV64" s="62">
        <v>4.4657190434764109</v>
      </c>
      <c r="FW64" s="60">
        <v>6273</v>
      </c>
      <c r="FX64" s="60">
        <v>27439.165972847542</v>
      </c>
      <c r="FY64" s="62">
        <v>4.3741696114853408</v>
      </c>
      <c r="FZ64" s="60">
        <v>7347</v>
      </c>
      <c r="GA64" s="60">
        <v>31465.231654888677</v>
      </c>
      <c r="GB64" s="62">
        <v>4.2827319524824663</v>
      </c>
      <c r="GC64" s="60">
        <v>8664</v>
      </c>
      <c r="GD64" s="60">
        <v>35485.076327976029</v>
      </c>
      <c r="GE64" s="62">
        <v>4.0956920969501418</v>
      </c>
      <c r="GF64" s="60">
        <v>10117</v>
      </c>
      <c r="GG64" s="60">
        <v>39545.444110921489</v>
      </c>
      <c r="GH64" s="62">
        <v>3.9088113186637825</v>
      </c>
      <c r="GI64" s="60">
        <v>12327</v>
      </c>
      <c r="GJ64" s="60">
        <v>45881.993179782789</v>
      </c>
      <c r="GK64" s="62">
        <v>3.722072943926567</v>
      </c>
      <c r="GL64" s="60">
        <v>15154</v>
      </c>
      <c r="GM64" s="60">
        <v>53570.804434052654</v>
      </c>
      <c r="GN64" s="62">
        <v>3.5350933373401512</v>
      </c>
      <c r="GO64" s="60">
        <v>17048</v>
      </c>
      <c r="GP64" s="60">
        <v>60560.47084141372</v>
      </c>
      <c r="GQ64" s="62">
        <v>3.552350471692499</v>
      </c>
      <c r="GR64" s="60">
        <v>18861</v>
      </c>
      <c r="GS64" s="60">
        <v>67321.382462958558</v>
      </c>
      <c r="GT64" s="62">
        <v>3.5693432194983594</v>
      </c>
      <c r="GU64" s="60">
        <v>20626</v>
      </c>
      <c r="GV64" s="60">
        <v>73974.163032446289</v>
      </c>
      <c r="GW64" s="62">
        <v>3.5864521978302282</v>
      </c>
      <c r="GX64" s="60">
        <v>22486</v>
      </c>
      <c r="GY64" s="60">
        <v>81030.645074386222</v>
      </c>
      <c r="GZ64" s="62">
        <v>3.6036042459479773</v>
      </c>
      <c r="HA64" s="60">
        <v>23944</v>
      </c>
      <c r="HB64" s="60">
        <v>86695.160856089278</v>
      </c>
      <c r="HC64" s="62">
        <v>3.6207467781527432</v>
      </c>
      <c r="HD64" s="60">
        <v>25430</v>
      </c>
      <c r="HE64" s="60">
        <v>91324.320311745381</v>
      </c>
      <c r="HF64" s="62">
        <v>3.5912041019168455</v>
      </c>
      <c r="HG64" s="60">
        <v>27496</v>
      </c>
      <c r="HH64" s="60">
        <v>97931.838387364958</v>
      </c>
      <c r="HI64" s="62">
        <v>3.5616758214782136</v>
      </c>
      <c r="HJ64" s="60">
        <v>29240</v>
      </c>
      <c r="HK64" s="60">
        <v>103278.04038783723</v>
      </c>
      <c r="HL64" s="62">
        <v>3.5320807246182362</v>
      </c>
      <c r="HM64" s="60">
        <v>31229</v>
      </c>
      <c r="HN64" s="60">
        <v>109382.68041098626</v>
      </c>
      <c r="HO64" s="62">
        <v>3.5025995200290199</v>
      </c>
      <c r="HP64" s="60">
        <v>33858</v>
      </c>
      <c r="HQ64" s="60">
        <v>120404.13121913472</v>
      </c>
      <c r="HR64" s="62">
        <v>3.556150133473174</v>
      </c>
      <c r="HS64" s="60">
        <v>35245</v>
      </c>
      <c r="HT64" s="60">
        <v>127225.63499993813</v>
      </c>
      <c r="HU64" s="62">
        <v>3.6097498936001742</v>
      </c>
      <c r="HV64" s="60">
        <v>36630</v>
      </c>
      <c r="HW64" s="60">
        <v>129595.23901285512</v>
      </c>
      <c r="HX64" s="62">
        <v>3.5379535630045078</v>
      </c>
      <c r="HY64" s="60">
        <v>32372</v>
      </c>
      <c r="HZ64" s="60">
        <v>131993.59304240288</v>
      </c>
      <c r="IA64" s="62">
        <v>4.0774000074880412</v>
      </c>
      <c r="IB64" s="60">
        <v>33299</v>
      </c>
      <c r="IC64" s="60">
        <v>133258.73322567836</v>
      </c>
      <c r="ID64" s="62">
        <v>4.0018839372256929</v>
      </c>
      <c r="IE64" s="60">
        <v>34649</v>
      </c>
      <c r="IF64" s="60">
        <v>134556.58454213844</v>
      </c>
      <c r="IG64" s="62">
        <v>3.8834189887771204</v>
      </c>
      <c r="IH64" s="60">
        <v>36159</v>
      </c>
      <c r="II64" s="60">
        <v>137114.19162143744</v>
      </c>
      <c r="IJ64" s="62">
        <v>3.79197963498541</v>
      </c>
      <c r="IK64" s="60">
        <v>35299</v>
      </c>
      <c r="IL64" s="60">
        <v>143615.2295915604</v>
      </c>
      <c r="IM64" s="62">
        <v>4.0685353577030625</v>
      </c>
      <c r="IN64" s="60">
        <v>35291</v>
      </c>
      <c r="IO64" s="60">
        <v>150095.96508211881</v>
      </c>
      <c r="IP64" s="62">
        <v>4.2530947006919275</v>
      </c>
      <c r="IQ64" s="60">
        <v>36493</v>
      </c>
      <c r="IR64" s="60">
        <v>158502.06119570587</v>
      </c>
      <c r="IS64" s="62">
        <v>4.3433551967694042</v>
      </c>
      <c r="IT64" s="60">
        <v>40065</v>
      </c>
      <c r="IU64" s="60">
        <v>173930.39691181472</v>
      </c>
      <c r="IV64" s="62">
        <v>4.3412054639165039</v>
      </c>
      <c r="IW64" s="60">
        <v>44526</v>
      </c>
      <c r="IX64" s="60">
        <v>190685.69955195326</v>
      </c>
      <c r="IY64" s="62">
        <v>4.2825697244745378</v>
      </c>
      <c r="IZ64" s="60">
        <v>48905</v>
      </c>
      <c r="JA64" s="60">
        <v>199379.8043299148</v>
      </c>
      <c r="JB64" s="62">
        <v>4.0768797531932277</v>
      </c>
      <c r="JC64" s="60">
        <v>54404</v>
      </c>
      <c r="JD64" s="60">
        <v>208156.25425018463</v>
      </c>
      <c r="JE64" s="62">
        <v>3.826120400157794</v>
      </c>
      <c r="JF64" s="60">
        <v>60983</v>
      </c>
      <c r="JG64" s="60">
        <v>227141.83036173705</v>
      </c>
      <c r="JH64" s="62">
        <v>3.724674587372498</v>
      </c>
      <c r="JI64" s="60">
        <v>71347</v>
      </c>
      <c r="JJ64" s="60">
        <v>254779.41690299037</v>
      </c>
      <c r="JK64" s="62">
        <v>3.5709899071157913</v>
      </c>
      <c r="JL64" s="60">
        <v>83201</v>
      </c>
      <c r="JM64" s="60">
        <v>287589.26751611923</v>
      </c>
      <c r="JN64" s="62">
        <v>3.456560227835233</v>
      </c>
      <c r="JO64" s="60">
        <v>94204</v>
      </c>
      <c r="JP64" s="60">
        <v>321380.63491126907</v>
      </c>
      <c r="JQ64" s="62">
        <v>3.4115391587540769</v>
      </c>
      <c r="JR64" s="60">
        <v>98740</v>
      </c>
      <c r="JS64" s="60">
        <v>346757.93459228269</v>
      </c>
      <c r="JT64" s="62">
        <v>3.5118283835556277</v>
      </c>
      <c r="JU64" s="60">
        <v>94023</v>
      </c>
      <c r="JV64" s="60">
        <v>343178.11829945951</v>
      </c>
      <c r="JW64" s="62">
        <v>3.6499379758086801</v>
      </c>
      <c r="JX64" s="60">
        <v>85882</v>
      </c>
      <c r="JY64" s="60">
        <v>333705.46311678342</v>
      </c>
      <c r="JZ64" s="62">
        <v>3.8856275251715542</v>
      </c>
      <c r="KA64" s="60">
        <v>83859</v>
      </c>
      <c r="KB64" s="60">
        <v>351141.11614042753</v>
      </c>
      <c r="KC64" s="62">
        <v>4.1872800312480178</v>
      </c>
      <c r="KD64" s="60">
        <v>92681</v>
      </c>
      <c r="KE64" s="60">
        <v>364347.43860125949</v>
      </c>
      <c r="KF64" s="62">
        <v>3.9311988282523873</v>
      </c>
      <c r="KG64" s="60">
        <v>96791</v>
      </c>
      <c r="KH64" s="60">
        <v>368652.65498655703</v>
      </c>
      <c r="KI64" s="62">
        <v>3.8087493153966485</v>
      </c>
      <c r="KJ64" s="60">
        <v>97094</v>
      </c>
      <c r="KK64" s="60">
        <v>369806.69937368558</v>
      </c>
      <c r="KL64" s="62">
        <v>3.8087492468503261</v>
      </c>
      <c r="KM64" s="60">
        <v>97069</v>
      </c>
      <c r="KN64" s="60">
        <v>369709.77875123051</v>
      </c>
      <c r="KO64" s="62">
        <v>3.8087317140511443</v>
      </c>
    </row>
    <row r="65" spans="1:301" ht="15" customHeight="1">
      <c r="A65" s="167">
        <v>51</v>
      </c>
      <c r="B65" s="172">
        <v>346.78629999999998</v>
      </c>
      <c r="C65" s="5">
        <v>5576.973</v>
      </c>
      <c r="D65" s="6">
        <v>15.678599999999999</v>
      </c>
      <c r="E65" s="5">
        <v>285.6558</v>
      </c>
      <c r="F65" s="5">
        <v>6328.0940000000001</v>
      </c>
      <c r="G65" s="6">
        <v>21.539829999999998</v>
      </c>
      <c r="H65" s="5">
        <v>327.55059999999997</v>
      </c>
      <c r="I65" s="5">
        <v>6372.9030000000002</v>
      </c>
      <c r="J65" s="6">
        <v>18.949339999999999</v>
      </c>
      <c r="K65" s="5">
        <v>463.27780000000001</v>
      </c>
      <c r="L65" s="5">
        <v>7103.527</v>
      </c>
      <c r="M65" s="6">
        <v>14.94647</v>
      </c>
      <c r="N65" s="5">
        <v>290.8845</v>
      </c>
      <c r="O65" s="5">
        <v>8970.8459999999995</v>
      </c>
      <c r="P65" s="6">
        <v>29.915240000000001</v>
      </c>
      <c r="Q65" s="5">
        <v>526.14070000000004</v>
      </c>
      <c r="R65" s="5">
        <v>10894.05</v>
      </c>
      <c r="S65" s="6">
        <v>20.13326</v>
      </c>
      <c r="T65" s="5">
        <v>674.95619999999997</v>
      </c>
      <c r="U65" s="5">
        <v>12430.66</v>
      </c>
      <c r="V65" s="6">
        <v>17.922170000000001</v>
      </c>
      <c r="W65" s="5">
        <v>660.89779999999996</v>
      </c>
      <c r="X65" s="5">
        <v>13201.56</v>
      </c>
      <c r="Y65" s="6">
        <v>19.44032</v>
      </c>
      <c r="Z65" s="5">
        <v>753.01179999999999</v>
      </c>
      <c r="AA65" s="5">
        <v>14649.88</v>
      </c>
      <c r="AB65" s="6">
        <v>18.922550000000001</v>
      </c>
      <c r="AC65" s="5">
        <v>720.17690000000005</v>
      </c>
      <c r="AD65" s="5">
        <v>17968.39</v>
      </c>
      <c r="AE65" s="6">
        <v>24.237349999999999</v>
      </c>
      <c r="AF65" s="5">
        <v>836.80240000000003</v>
      </c>
      <c r="AG65" s="5">
        <v>18681.009999999998</v>
      </c>
      <c r="AH65" s="6">
        <v>21.667149999999999</v>
      </c>
      <c r="AI65" s="5">
        <v>846.82500000000005</v>
      </c>
      <c r="AJ65" s="5">
        <v>18964.63</v>
      </c>
      <c r="AK65" s="6">
        <v>21.703130000000002</v>
      </c>
      <c r="AL65" s="5">
        <v>868.2998</v>
      </c>
      <c r="AM65" s="5">
        <v>18679.189999999999</v>
      </c>
      <c r="AN65" s="6">
        <v>20.834669999999999</v>
      </c>
      <c r="AO65" s="5">
        <v>972.19230000000005</v>
      </c>
      <c r="AP65" s="5">
        <v>19497.61</v>
      </c>
      <c r="AQ65" s="6">
        <v>19.46697</v>
      </c>
      <c r="AR65" s="5">
        <v>1069.829</v>
      </c>
      <c r="AS65" s="5">
        <v>20409.32</v>
      </c>
      <c r="AT65" s="6">
        <v>18.499980000000001</v>
      </c>
      <c r="AU65" s="5">
        <v>1143.1469999999999</v>
      </c>
      <c r="AV65" s="5">
        <v>21635.7</v>
      </c>
      <c r="AW65" s="6">
        <v>18.372440000000001</v>
      </c>
      <c r="AX65" s="5">
        <v>1176.1120000000001</v>
      </c>
      <c r="AY65" s="5">
        <v>22366.98</v>
      </c>
      <c r="AZ65" s="6">
        <v>18.436150000000001</v>
      </c>
      <c r="BA65" s="5">
        <v>1121.3399999999999</v>
      </c>
      <c r="BB65" s="5">
        <v>22256.43</v>
      </c>
      <c r="BC65" s="6">
        <v>19.24494</v>
      </c>
      <c r="BD65" s="5">
        <v>1227.3109999999999</v>
      </c>
      <c r="BE65" s="5">
        <v>22800.720000000001</v>
      </c>
      <c r="BF65" s="6">
        <v>18.029890000000002</v>
      </c>
      <c r="BG65" s="5">
        <v>2647.7719999999999</v>
      </c>
      <c r="BH65" s="5">
        <v>49086.11</v>
      </c>
      <c r="BI65" s="6">
        <v>18.069849999999999</v>
      </c>
      <c r="BJ65" s="5">
        <v>3095.114</v>
      </c>
      <c r="BK65" s="5">
        <v>62166</v>
      </c>
      <c r="BL65" s="6">
        <v>19.571249999999999</v>
      </c>
      <c r="BM65" s="5">
        <v>3238.0520000000001</v>
      </c>
      <c r="BN65" s="5">
        <v>72333.039999999994</v>
      </c>
      <c r="BO65" s="6">
        <v>21.744980000000002</v>
      </c>
      <c r="BP65" s="5">
        <v>3607.7350000000001</v>
      </c>
      <c r="BQ65" s="5">
        <v>90661.77</v>
      </c>
      <c r="BR65" s="6">
        <v>24.44031</v>
      </c>
      <c r="BS65" s="5">
        <v>3998.4859999999999</v>
      </c>
      <c r="BT65" s="5">
        <v>93808.74</v>
      </c>
      <c r="BU65" s="6">
        <v>22.81738</v>
      </c>
      <c r="BV65" s="5">
        <v>3917.4119999999998</v>
      </c>
      <c r="BW65" s="5">
        <v>87425.62</v>
      </c>
      <c r="BX65" s="6">
        <v>21.740359999999999</v>
      </c>
      <c r="BY65" s="5">
        <v>4013.471</v>
      </c>
      <c r="BZ65" s="5">
        <v>84365.23</v>
      </c>
      <c r="CA65" s="6">
        <v>20.491099999999999</v>
      </c>
      <c r="CB65" s="5">
        <v>3657.44</v>
      </c>
      <c r="CC65" s="5">
        <v>81629.3</v>
      </c>
      <c r="CD65" s="6">
        <v>21.757670000000001</v>
      </c>
      <c r="CE65" s="5">
        <v>3610.9270000000001</v>
      </c>
      <c r="CF65" s="5">
        <v>73087.23</v>
      </c>
      <c r="CG65" s="6">
        <v>19.72034</v>
      </c>
      <c r="CH65" s="5">
        <v>4010.8159999999998</v>
      </c>
      <c r="CI65" s="5">
        <v>77620.78</v>
      </c>
      <c r="CJ65" s="6">
        <v>18.858149999999998</v>
      </c>
      <c r="CK65" s="5">
        <v>5297.3450000000003</v>
      </c>
      <c r="CL65" s="5">
        <v>99351.65</v>
      </c>
      <c r="CM65" s="6">
        <v>18.30011</v>
      </c>
      <c r="CN65" s="5">
        <v>7219.0680000000002</v>
      </c>
      <c r="CO65" s="5">
        <v>114838.2</v>
      </c>
      <c r="CP65" s="6">
        <v>15.52403</v>
      </c>
      <c r="CQ65" s="5">
        <v>7487.4409999999998</v>
      </c>
      <c r="CR65" s="5">
        <v>129672.2</v>
      </c>
      <c r="CS65" s="6">
        <v>16.895589999999999</v>
      </c>
      <c r="CT65" s="5">
        <v>7072.3580000000002</v>
      </c>
      <c r="CU65" s="5">
        <v>103654.1</v>
      </c>
      <c r="CV65" s="6">
        <v>14.346069999999999</v>
      </c>
      <c r="CW65" s="5">
        <v>7825.8149999999996</v>
      </c>
      <c r="CX65" s="5">
        <v>132057</v>
      </c>
      <c r="CY65" s="6">
        <v>16.51979</v>
      </c>
      <c r="CZ65" s="5">
        <v>10448.549999999999</v>
      </c>
      <c r="DA65" s="5">
        <v>149916.70000000001</v>
      </c>
      <c r="DB65" s="6">
        <v>14.035310000000001</v>
      </c>
      <c r="DC65" s="5">
        <v>10864.39</v>
      </c>
      <c r="DD65" s="5">
        <v>177176.6</v>
      </c>
      <c r="DE65" s="6">
        <v>15.939920000000001</v>
      </c>
      <c r="DF65" s="5">
        <v>10883.25</v>
      </c>
      <c r="DG65" s="5">
        <v>186955.9</v>
      </c>
      <c r="DH65" s="6">
        <v>16.792549999999999</v>
      </c>
      <c r="DI65" s="5">
        <v>13246.25</v>
      </c>
      <c r="DJ65" s="5">
        <v>243272.7</v>
      </c>
      <c r="DK65" s="6">
        <v>17.9756</v>
      </c>
      <c r="DL65" s="5">
        <v>19349.28</v>
      </c>
      <c r="DM65" s="5">
        <v>332583.2</v>
      </c>
      <c r="DN65" s="6">
        <v>16.86149</v>
      </c>
      <c r="DO65" s="5">
        <v>32705.26</v>
      </c>
      <c r="DP65" s="5">
        <v>504766.3</v>
      </c>
      <c r="DQ65" s="6">
        <v>15.143750000000001</v>
      </c>
      <c r="DR65" s="5">
        <v>51842.400000000001</v>
      </c>
      <c r="DS65" s="5">
        <v>810952</v>
      </c>
      <c r="DT65" s="6">
        <v>15.344900000000001</v>
      </c>
      <c r="DU65" s="5">
        <v>100.90089999999999</v>
      </c>
      <c r="DV65" s="5">
        <v>1419.107</v>
      </c>
      <c r="DW65" s="6">
        <v>13.779310000000001</v>
      </c>
      <c r="DX65" s="5">
        <v>115.1408</v>
      </c>
      <c r="DY65" s="5">
        <v>1686.5260000000001</v>
      </c>
      <c r="DZ65" s="6">
        <v>14.34864</v>
      </c>
      <c r="EA65" s="5">
        <v>149.5163</v>
      </c>
      <c r="EB65" s="5">
        <v>2195.5990000000002</v>
      </c>
      <c r="EC65" s="6">
        <v>14.362489999999999</v>
      </c>
      <c r="ED65" s="5">
        <v>186.62459999999999</v>
      </c>
      <c r="EE65" s="5">
        <v>2676.5349999999999</v>
      </c>
      <c r="EF65" s="6">
        <v>14.055949999999999</v>
      </c>
      <c r="EG65" s="5">
        <v>190.82329999999999</v>
      </c>
      <c r="EH65" s="5">
        <v>2860.1819999999998</v>
      </c>
      <c r="EI65" s="6">
        <v>14.69061</v>
      </c>
      <c r="EJ65" s="5">
        <v>223.2628</v>
      </c>
      <c r="EK65" s="5">
        <v>3036.1880000000001</v>
      </c>
      <c r="EL65" s="6">
        <v>13.338100000000001</v>
      </c>
      <c r="EM65" s="5">
        <v>281.8777</v>
      </c>
      <c r="EN65" s="5">
        <v>3370.97</v>
      </c>
      <c r="EO65" s="6">
        <v>11.72636</v>
      </c>
      <c r="EP65" s="5">
        <v>318.46100000000001</v>
      </c>
      <c r="EQ65" s="5">
        <v>3867.1729999999998</v>
      </c>
      <c r="ER65" s="6">
        <v>11.90635</v>
      </c>
      <c r="ES65" s="5">
        <v>367.39429999999999</v>
      </c>
      <c r="ET65" s="5">
        <v>4467.2719999999999</v>
      </c>
      <c r="EU65" s="6">
        <v>11.91212</v>
      </c>
      <c r="EV65" s="5">
        <v>467.25900000000001</v>
      </c>
      <c r="EW65" s="5">
        <v>5419.8249999999998</v>
      </c>
      <c r="EX65" s="6">
        <v>11.374359999999999</v>
      </c>
      <c r="EY65" s="5">
        <v>522.2885</v>
      </c>
      <c r="EZ65" s="5">
        <v>6194.7960000000003</v>
      </c>
      <c r="FA65" s="6">
        <v>11.622780000000001</v>
      </c>
      <c r="FB65" s="5">
        <v>596.17359999999996</v>
      </c>
      <c r="FC65" s="5">
        <v>6764.8490000000002</v>
      </c>
      <c r="FD65" s="6">
        <v>11.12345</v>
      </c>
      <c r="FE65" s="5">
        <v>731.45510000000002</v>
      </c>
      <c r="FF65" s="5">
        <v>8485.1880000000001</v>
      </c>
      <c r="FG65" s="6">
        <v>11.369870000000001</v>
      </c>
      <c r="FH65" s="5">
        <v>899.97389999999996</v>
      </c>
      <c r="FI65" s="5">
        <v>10547.25</v>
      </c>
      <c r="FJ65" s="6">
        <v>11.4811</v>
      </c>
      <c r="FK65" s="60">
        <v>3954</v>
      </c>
      <c r="FL65" s="60">
        <v>18260.729479267313</v>
      </c>
      <c r="FM65" s="62">
        <v>4.6182927362840953</v>
      </c>
      <c r="FN65" s="60">
        <v>4337</v>
      </c>
      <c r="FO65" s="60">
        <v>19638.811108281327</v>
      </c>
      <c r="FP65" s="62">
        <v>4.5282017773302572</v>
      </c>
      <c r="FQ65" s="60">
        <v>4868</v>
      </c>
      <c r="FR65" s="60">
        <v>21785.311658531191</v>
      </c>
      <c r="FS65" s="62">
        <v>4.475207818104189</v>
      </c>
      <c r="FT65" s="60">
        <v>5554</v>
      </c>
      <c r="FU65" s="60">
        <v>24463.349089466934</v>
      </c>
      <c r="FV65" s="62">
        <v>4.4046361342216303</v>
      </c>
      <c r="FW65" s="60">
        <v>6521</v>
      </c>
      <c r="FX65" s="60">
        <v>27868.579011388363</v>
      </c>
      <c r="FY65" s="62">
        <v>4.2736664639454629</v>
      </c>
      <c r="FZ65" s="60">
        <v>7875</v>
      </c>
      <c r="GA65" s="60">
        <v>31951.297933938044</v>
      </c>
      <c r="GB65" s="62">
        <v>4.0573076741508629</v>
      </c>
      <c r="GC65" s="60">
        <v>8978</v>
      </c>
      <c r="GD65" s="60">
        <v>36029.239317879154</v>
      </c>
      <c r="GE65" s="62">
        <v>4.0130585116817947</v>
      </c>
      <c r="GF65" s="60">
        <v>10422</v>
      </c>
      <c r="GG65" s="60">
        <v>40142.904523327532</v>
      </c>
      <c r="GH65" s="62">
        <v>3.8517467399086098</v>
      </c>
      <c r="GI65" s="60">
        <v>12699</v>
      </c>
      <c r="GJ65" s="60">
        <v>46562.973935133006</v>
      </c>
      <c r="GK65" s="62">
        <v>3.6666646141533197</v>
      </c>
      <c r="GL65" s="60">
        <v>15473</v>
      </c>
      <c r="GM65" s="60">
        <v>54351.54640070867</v>
      </c>
      <c r="GN65" s="62">
        <v>3.5126702255999915</v>
      </c>
      <c r="GO65" s="60">
        <v>17589</v>
      </c>
      <c r="GP65" s="60">
        <v>61442.785862240074</v>
      </c>
      <c r="GQ65" s="62">
        <v>3.4932506601989921</v>
      </c>
      <c r="GR65" s="60">
        <v>19546</v>
      </c>
      <c r="GS65" s="60">
        <v>68303.450640428608</v>
      </c>
      <c r="GT65" s="62">
        <v>3.4944976281811422</v>
      </c>
      <c r="GU65" s="60">
        <v>21390</v>
      </c>
      <c r="GV65" s="60">
        <v>75055.434406526358</v>
      </c>
      <c r="GW65" s="62">
        <v>3.5089029643069827</v>
      </c>
      <c r="GX65" s="60">
        <v>23281</v>
      </c>
      <c r="GY65" s="60">
        <v>82217.702061471122</v>
      </c>
      <c r="GZ65" s="62">
        <v>3.5315365345763121</v>
      </c>
      <c r="HA65" s="60">
        <v>25281</v>
      </c>
      <c r="HB65" s="60">
        <v>87959.733224713636</v>
      </c>
      <c r="HC65" s="62">
        <v>3.4792821970932177</v>
      </c>
      <c r="HD65" s="60">
        <v>26208</v>
      </c>
      <c r="HE65" s="60">
        <v>92661.350479600471</v>
      </c>
      <c r="HF65" s="62">
        <v>3.5356131898504453</v>
      </c>
      <c r="HG65" s="60">
        <v>28243</v>
      </c>
      <c r="HH65" s="60">
        <v>99361.754128575732</v>
      </c>
      <c r="HI65" s="62">
        <v>3.5181019767225767</v>
      </c>
      <c r="HJ65" s="60">
        <v>30043</v>
      </c>
      <c r="HK65" s="60">
        <v>104781.04140232225</v>
      </c>
      <c r="HL65" s="62">
        <v>3.4877023400566607</v>
      </c>
      <c r="HM65" s="60">
        <v>32350</v>
      </c>
      <c r="HN65" s="60">
        <v>110968.63632682462</v>
      </c>
      <c r="HO65" s="62">
        <v>3.430251509329973</v>
      </c>
      <c r="HP65" s="60">
        <v>34902</v>
      </c>
      <c r="HQ65" s="60">
        <v>122159.70514405072</v>
      </c>
      <c r="HR65" s="62">
        <v>3.5000775068491983</v>
      </c>
      <c r="HS65" s="60">
        <v>36329</v>
      </c>
      <c r="HT65" s="60">
        <v>129095.27585667041</v>
      </c>
      <c r="HU65" s="62">
        <v>3.5535047993798456</v>
      </c>
      <c r="HV65" s="60">
        <v>38603</v>
      </c>
      <c r="HW65" s="60">
        <v>131475.65406981335</v>
      </c>
      <c r="HX65" s="62">
        <v>3.4058403250994314</v>
      </c>
      <c r="HY65" s="60">
        <v>34885</v>
      </c>
      <c r="HZ65" s="60">
        <v>134003.92133801355</v>
      </c>
      <c r="IA65" s="62">
        <v>3.8413048971768253</v>
      </c>
      <c r="IB65" s="60">
        <v>35475</v>
      </c>
      <c r="IC65" s="60">
        <v>135268.98002499822</v>
      </c>
      <c r="ID65" s="62">
        <v>3.8130790704721136</v>
      </c>
      <c r="IE65" s="60">
        <v>36751</v>
      </c>
      <c r="IF65" s="60">
        <v>136575.73032689196</v>
      </c>
      <c r="IG65" s="62">
        <v>3.7162452811322675</v>
      </c>
      <c r="IH65" s="60">
        <v>37762</v>
      </c>
      <c r="II65" s="60">
        <v>139152.92618018304</v>
      </c>
      <c r="IJ65" s="62">
        <v>3.6849988395790225</v>
      </c>
      <c r="IK65" s="60">
        <v>36695</v>
      </c>
      <c r="IL65" s="60">
        <v>145808.05181504108</v>
      </c>
      <c r="IM65" s="62">
        <v>3.9735127896182334</v>
      </c>
      <c r="IN65" s="60">
        <v>36788</v>
      </c>
      <c r="IO65" s="60">
        <v>152426.33996181903</v>
      </c>
      <c r="IP65" s="62">
        <v>4.143371206964745</v>
      </c>
      <c r="IQ65" s="60">
        <v>38650</v>
      </c>
      <c r="IR65" s="60">
        <v>160969.6006152092</v>
      </c>
      <c r="IS65" s="62">
        <v>4.1648020857751407</v>
      </c>
      <c r="IT65" s="60">
        <v>40965</v>
      </c>
      <c r="IU65" s="60">
        <v>176649.00970019156</v>
      </c>
      <c r="IV65" s="62">
        <v>4.3121935725666196</v>
      </c>
      <c r="IW65" s="60">
        <v>46415</v>
      </c>
      <c r="IX65" s="60">
        <v>193644.15214295164</v>
      </c>
      <c r="IY65" s="62">
        <v>4.1720166356339901</v>
      </c>
      <c r="IZ65" s="60">
        <v>51011</v>
      </c>
      <c r="JA65" s="60">
        <v>202432.10078163538</v>
      </c>
      <c r="JB65" s="62">
        <v>3.9684009484549487</v>
      </c>
      <c r="JC65" s="60">
        <v>55751</v>
      </c>
      <c r="JD65" s="60">
        <v>211280.55313469612</v>
      </c>
      <c r="JE65" s="62">
        <v>3.7897177294523168</v>
      </c>
      <c r="JF65" s="60">
        <v>62731</v>
      </c>
      <c r="JG65" s="60">
        <v>230512.0260295794</v>
      </c>
      <c r="JH65" s="62">
        <v>3.6746110540176211</v>
      </c>
      <c r="JI65" s="60">
        <v>74135</v>
      </c>
      <c r="JJ65" s="60">
        <v>258489.09432669415</v>
      </c>
      <c r="JK65" s="62">
        <v>3.4867349339272158</v>
      </c>
      <c r="JL65" s="60">
        <v>88683</v>
      </c>
      <c r="JM65" s="60">
        <v>291697.09564163722</v>
      </c>
      <c r="JN65" s="62">
        <v>3.2892109608565026</v>
      </c>
      <c r="JO65" s="60">
        <v>98076</v>
      </c>
      <c r="JP65" s="60">
        <v>325960.97780705866</v>
      </c>
      <c r="JQ65" s="62">
        <v>3.3235549758050764</v>
      </c>
      <c r="JR65" s="60">
        <v>100901</v>
      </c>
      <c r="JS65" s="60">
        <v>351804.63592214428</v>
      </c>
      <c r="JT65" s="62">
        <v>3.486631806643584</v>
      </c>
      <c r="JU65" s="60">
        <v>98029</v>
      </c>
      <c r="JV65" s="60">
        <v>348222.01539616263</v>
      </c>
      <c r="JW65" s="62">
        <v>3.5522346998965881</v>
      </c>
      <c r="JX65" s="60">
        <v>89483</v>
      </c>
      <c r="JY65" s="60">
        <v>338713.14443456219</v>
      </c>
      <c r="JZ65" s="62">
        <v>3.7852233880688195</v>
      </c>
      <c r="KA65" s="60">
        <v>87468</v>
      </c>
      <c r="KB65" s="60">
        <v>356552.89916899148</v>
      </c>
      <c r="KC65" s="62">
        <v>4.0763810670072651</v>
      </c>
      <c r="KD65" s="60">
        <v>97015</v>
      </c>
      <c r="KE65" s="60">
        <v>369837.10291895008</v>
      </c>
      <c r="KF65" s="62">
        <v>3.8121641284229253</v>
      </c>
      <c r="KG65" s="60">
        <v>101920</v>
      </c>
      <c r="KH65" s="60">
        <v>374147.71541597386</v>
      </c>
      <c r="KI65" s="62">
        <v>3.6709940680531186</v>
      </c>
      <c r="KJ65" s="60">
        <v>100654</v>
      </c>
      <c r="KK65" s="60">
        <v>375336.21324261551</v>
      </c>
      <c r="KL65" s="62">
        <v>3.728974638291727</v>
      </c>
      <c r="KM65" s="60">
        <v>100379</v>
      </c>
      <c r="KN65" s="60">
        <v>375239.248864464</v>
      </c>
      <c r="KO65" s="62">
        <v>3.738224617344903</v>
      </c>
    </row>
    <row r="66" spans="1:301" ht="15" customHeight="1">
      <c r="A66" s="166">
        <v>52</v>
      </c>
      <c r="B66" s="171">
        <v>366.04680000000002</v>
      </c>
      <c r="C66" s="3">
        <v>5685.7359999999999</v>
      </c>
      <c r="D66" s="4">
        <v>15.142799999999999</v>
      </c>
      <c r="E66" s="3">
        <v>297.18259999999998</v>
      </c>
      <c r="F66" s="3">
        <v>6453.8590000000004</v>
      </c>
      <c r="G66" s="4">
        <v>21.115279999999998</v>
      </c>
      <c r="H66" s="3">
        <v>343.02850000000001</v>
      </c>
      <c r="I66" s="3">
        <v>6498.6880000000001</v>
      </c>
      <c r="J66" s="4">
        <v>18.45092</v>
      </c>
      <c r="K66" s="3">
        <v>493.35309999999998</v>
      </c>
      <c r="L66" s="3">
        <v>7241.5559999999996</v>
      </c>
      <c r="M66" s="4">
        <v>14.30752</v>
      </c>
      <c r="N66" s="3">
        <v>300.1035</v>
      </c>
      <c r="O66" s="3">
        <v>9151.5830000000005</v>
      </c>
      <c r="P66" s="4">
        <v>29.57985</v>
      </c>
      <c r="Q66" s="3">
        <v>552.56140000000005</v>
      </c>
      <c r="R66" s="3">
        <v>11109.78</v>
      </c>
      <c r="S66" s="4">
        <v>19.54964</v>
      </c>
      <c r="T66" s="3">
        <v>714.34439999999995</v>
      </c>
      <c r="U66" s="3">
        <v>12675.16</v>
      </c>
      <c r="V66" s="4">
        <v>17.266490000000001</v>
      </c>
      <c r="W66" s="3">
        <v>703.03229999999996</v>
      </c>
      <c r="X66" s="3">
        <v>13462.39</v>
      </c>
      <c r="Y66" s="4">
        <v>18.635739999999998</v>
      </c>
      <c r="Z66" s="3">
        <v>801.39409999999998</v>
      </c>
      <c r="AA66" s="3">
        <v>14938.89</v>
      </c>
      <c r="AB66" s="4">
        <v>18.13036</v>
      </c>
      <c r="AC66" s="3">
        <v>790.20950000000005</v>
      </c>
      <c r="AD66" s="3">
        <v>18327.02</v>
      </c>
      <c r="AE66" s="4">
        <v>22.529610000000002</v>
      </c>
      <c r="AF66" s="3">
        <v>917.93150000000003</v>
      </c>
      <c r="AG66" s="3">
        <v>19051.93</v>
      </c>
      <c r="AH66" s="4">
        <v>20.14376</v>
      </c>
      <c r="AI66" s="3">
        <v>915.89469999999994</v>
      </c>
      <c r="AJ66" s="3">
        <v>19341.37</v>
      </c>
      <c r="AK66" s="4">
        <v>20.464459999999999</v>
      </c>
      <c r="AL66" s="3">
        <v>932.24059999999997</v>
      </c>
      <c r="AM66" s="3">
        <v>19049.580000000002</v>
      </c>
      <c r="AN66" s="4">
        <v>19.789819999999999</v>
      </c>
      <c r="AO66" s="3">
        <v>1051.258</v>
      </c>
      <c r="AP66" s="3">
        <v>19882.740000000002</v>
      </c>
      <c r="AQ66" s="4">
        <v>18.357869999999998</v>
      </c>
      <c r="AR66" s="3">
        <v>1148.0139999999999</v>
      </c>
      <c r="AS66" s="3">
        <v>20811.41</v>
      </c>
      <c r="AT66" s="4">
        <v>17.5791</v>
      </c>
      <c r="AU66" s="3">
        <v>1218.9269999999999</v>
      </c>
      <c r="AV66" s="3">
        <v>22061.83</v>
      </c>
      <c r="AW66" s="4">
        <v>17.569009999999999</v>
      </c>
      <c r="AX66" s="3">
        <v>1245.8910000000001</v>
      </c>
      <c r="AY66" s="3">
        <v>22807.73</v>
      </c>
      <c r="AZ66" s="4">
        <v>17.745909999999999</v>
      </c>
      <c r="BA66" s="3">
        <v>1193.498</v>
      </c>
      <c r="BB66" s="3">
        <v>22695.99</v>
      </c>
      <c r="BC66" s="4">
        <v>18.437889999999999</v>
      </c>
      <c r="BD66" s="3">
        <v>1292.4960000000001</v>
      </c>
      <c r="BE66" s="3">
        <v>23249.47</v>
      </c>
      <c r="BF66" s="4">
        <v>17.45693</v>
      </c>
      <c r="BG66" s="3">
        <v>2690.12</v>
      </c>
      <c r="BH66" s="3">
        <v>50053.14</v>
      </c>
      <c r="BI66" s="4">
        <v>18.135259999999999</v>
      </c>
      <c r="BJ66" s="3">
        <v>3156.9459999999999</v>
      </c>
      <c r="BK66" s="3">
        <v>63396</v>
      </c>
      <c r="BL66" s="4">
        <v>19.567049999999998</v>
      </c>
      <c r="BM66" s="3">
        <v>3357.8960000000002</v>
      </c>
      <c r="BN66" s="3">
        <v>73771.37</v>
      </c>
      <c r="BO66" s="4">
        <v>21.38532</v>
      </c>
      <c r="BP66" s="3">
        <v>3846.201</v>
      </c>
      <c r="BQ66" s="3">
        <v>92473.05</v>
      </c>
      <c r="BR66" s="4">
        <v>23.382449999999999</v>
      </c>
      <c r="BS66" s="3">
        <v>4329.1729999999998</v>
      </c>
      <c r="BT66" s="3">
        <v>95676.45</v>
      </c>
      <c r="BU66" s="4">
        <v>21.493490000000001</v>
      </c>
      <c r="BV66" s="3">
        <v>4216.8819999999996</v>
      </c>
      <c r="BW66" s="3">
        <v>89162.34</v>
      </c>
      <c r="BX66" s="4">
        <v>20.597110000000001</v>
      </c>
      <c r="BY66" s="3">
        <v>4340.9399999999996</v>
      </c>
      <c r="BZ66" s="3">
        <v>86035.9</v>
      </c>
      <c r="CA66" s="4">
        <v>19.319980000000001</v>
      </c>
      <c r="CB66" s="3">
        <v>3997.7469999999998</v>
      </c>
      <c r="CC66" s="3">
        <v>83250.33</v>
      </c>
      <c r="CD66" s="4">
        <v>20.300350000000002</v>
      </c>
      <c r="CE66" s="3">
        <v>4003.2469999999998</v>
      </c>
      <c r="CF66" s="3">
        <v>74530.73</v>
      </c>
      <c r="CG66" s="4">
        <v>18.138529999999999</v>
      </c>
      <c r="CH66" s="3">
        <v>4505.6819999999998</v>
      </c>
      <c r="CI66" s="3">
        <v>79149.350000000006</v>
      </c>
      <c r="CJ66" s="4">
        <v>17.117010000000001</v>
      </c>
      <c r="CK66" s="3">
        <v>5807.5630000000001</v>
      </c>
      <c r="CL66" s="3">
        <v>101306</v>
      </c>
      <c r="CM66" s="4">
        <v>17.020240000000001</v>
      </c>
      <c r="CN66" s="3">
        <v>7523.5020000000004</v>
      </c>
      <c r="CO66" s="3">
        <v>117077.1</v>
      </c>
      <c r="CP66" s="4">
        <v>15.185790000000001</v>
      </c>
      <c r="CQ66" s="3">
        <v>7781.527</v>
      </c>
      <c r="CR66" s="3">
        <v>132214.79999999999</v>
      </c>
      <c r="CS66" s="4">
        <v>16.575320000000001</v>
      </c>
      <c r="CT66" s="3">
        <v>7221.4579999999996</v>
      </c>
      <c r="CU66" s="3">
        <v>105664.7</v>
      </c>
      <c r="CV66" s="4">
        <v>14.321960000000001</v>
      </c>
      <c r="CW66" s="3">
        <v>8213.2950000000001</v>
      </c>
      <c r="CX66" s="3">
        <v>134641.20000000001</v>
      </c>
      <c r="CY66" s="4">
        <v>16.048030000000001</v>
      </c>
      <c r="CZ66" s="3">
        <v>10989.6</v>
      </c>
      <c r="DA66" s="3">
        <v>152816.6</v>
      </c>
      <c r="DB66" s="4">
        <v>13.601990000000001</v>
      </c>
      <c r="DC66" s="3">
        <v>11170.02</v>
      </c>
      <c r="DD66" s="3">
        <v>180638.3</v>
      </c>
      <c r="DE66" s="4">
        <v>15.806229999999999</v>
      </c>
      <c r="DF66" s="3">
        <v>11182.78</v>
      </c>
      <c r="DG66" s="3">
        <v>190621</v>
      </c>
      <c r="DH66" s="4">
        <v>16.662690000000001</v>
      </c>
      <c r="DI66" s="3">
        <v>13616.23</v>
      </c>
      <c r="DJ66" s="3">
        <v>248061.1</v>
      </c>
      <c r="DK66" s="4">
        <v>17.830939999999998</v>
      </c>
      <c r="DL66" s="3">
        <v>20723.34</v>
      </c>
      <c r="DM66" s="3">
        <v>339094.8</v>
      </c>
      <c r="DN66" s="4">
        <v>16.051349999999999</v>
      </c>
      <c r="DO66" s="3">
        <v>35690.769999999997</v>
      </c>
      <c r="DP66" s="3">
        <v>514570.4</v>
      </c>
      <c r="DQ66" s="4">
        <v>14.146140000000001</v>
      </c>
      <c r="DR66" s="3">
        <v>55753.58</v>
      </c>
      <c r="DS66" s="3">
        <v>826726.8</v>
      </c>
      <c r="DT66" s="4">
        <v>14.5456</v>
      </c>
      <c r="DU66" s="3">
        <v>106.8972</v>
      </c>
      <c r="DV66" s="3">
        <v>1446.508</v>
      </c>
      <c r="DW66" s="4">
        <v>13.25709</v>
      </c>
      <c r="DX66" s="3">
        <v>121.8115</v>
      </c>
      <c r="DY66" s="3">
        <v>1719.1949999999999</v>
      </c>
      <c r="DZ66" s="4">
        <v>13.82518</v>
      </c>
      <c r="EA66" s="3">
        <v>156.76249999999999</v>
      </c>
      <c r="EB66" s="3">
        <v>2238.1509999999998</v>
      </c>
      <c r="EC66" s="4">
        <v>13.96364</v>
      </c>
      <c r="ED66" s="3">
        <v>193.97989999999999</v>
      </c>
      <c r="EE66" s="3">
        <v>2728.3330000000001</v>
      </c>
      <c r="EF66" s="4">
        <v>13.784269999999999</v>
      </c>
      <c r="EG66" s="3">
        <v>200.35470000000001</v>
      </c>
      <c r="EH66" s="3">
        <v>2915.6950000000002</v>
      </c>
      <c r="EI66" s="4">
        <v>14.26291</v>
      </c>
      <c r="EJ66" s="3">
        <v>229.4196</v>
      </c>
      <c r="EK66" s="3">
        <v>3094.7280000000001</v>
      </c>
      <c r="EL66" s="4">
        <v>13.230029999999999</v>
      </c>
      <c r="EM66" s="3">
        <v>318.483</v>
      </c>
      <c r="EN66" s="3">
        <v>3434.9549999999999</v>
      </c>
      <c r="EO66" s="4">
        <v>10.575189999999999</v>
      </c>
      <c r="EP66" s="3">
        <v>338.43950000000001</v>
      </c>
      <c r="EQ66" s="3">
        <v>3940.8989999999999</v>
      </c>
      <c r="ER66" s="4">
        <v>11.416700000000001</v>
      </c>
      <c r="ES66" s="3">
        <v>390.22899999999998</v>
      </c>
      <c r="ET66" s="3">
        <v>4552.4520000000002</v>
      </c>
      <c r="EU66" s="4">
        <v>11.4285</v>
      </c>
      <c r="EV66" s="3">
        <v>496.2921</v>
      </c>
      <c r="EW66" s="3">
        <v>5522.7049999999999</v>
      </c>
      <c r="EX66" s="4">
        <v>10.911849999999999</v>
      </c>
      <c r="EY66" s="3">
        <v>553.49509999999998</v>
      </c>
      <c r="EZ66" s="3">
        <v>6312.652</v>
      </c>
      <c r="FA66" s="4">
        <v>11.17573</v>
      </c>
      <c r="FB66" s="3">
        <v>626.94669999999996</v>
      </c>
      <c r="FC66" s="3">
        <v>6893.0450000000001</v>
      </c>
      <c r="FD66" s="4">
        <v>10.777509999999999</v>
      </c>
      <c r="FE66" s="3">
        <v>776.71420000000001</v>
      </c>
      <c r="FF66" s="3">
        <v>8646.2579999999998</v>
      </c>
      <c r="FG66" s="4">
        <v>10.9102</v>
      </c>
      <c r="FH66" s="3">
        <v>928.75379999999996</v>
      </c>
      <c r="FI66" s="3">
        <v>10747.94</v>
      </c>
      <c r="FJ66" s="4">
        <v>11.336600000000001</v>
      </c>
      <c r="FK66" s="60">
        <v>4097</v>
      </c>
      <c r="FL66" s="60">
        <v>18557.485670908172</v>
      </c>
      <c r="FM66" s="62">
        <v>4.5295303077637712</v>
      </c>
      <c r="FN66" s="60">
        <v>4524</v>
      </c>
      <c r="FO66" s="60">
        <v>19955.659598681988</v>
      </c>
      <c r="FP66" s="62">
        <v>4.4110653401153819</v>
      </c>
      <c r="FQ66" s="60">
        <v>5022</v>
      </c>
      <c r="FR66" s="60">
        <v>22136.149483350986</v>
      </c>
      <c r="FS66" s="62">
        <v>4.4078354208185955</v>
      </c>
      <c r="FT66" s="60">
        <v>5682</v>
      </c>
      <c r="FU66" s="60">
        <v>24855.939656851573</v>
      </c>
      <c r="FV66" s="62">
        <v>4.3745053954332231</v>
      </c>
      <c r="FW66" s="60">
        <v>6761</v>
      </c>
      <c r="FX66" s="60">
        <v>28310.797330544607</v>
      </c>
      <c r="FY66" s="62">
        <v>4.1873683376045863</v>
      </c>
      <c r="FZ66" s="60">
        <v>8109</v>
      </c>
      <c r="GA66" s="60">
        <v>32450.26240138655</v>
      </c>
      <c r="GB66" s="62">
        <v>4.0017588360323773</v>
      </c>
      <c r="GC66" s="60">
        <v>9292</v>
      </c>
      <c r="GD66" s="60">
        <v>36589.534380642552</v>
      </c>
      <c r="GE66" s="62">
        <v>3.9377458438056987</v>
      </c>
      <c r="GF66" s="60">
        <v>10719</v>
      </c>
      <c r="GG66" s="60">
        <v>40758.985028574665</v>
      </c>
      <c r="GH66" s="62">
        <v>3.8024988365122367</v>
      </c>
      <c r="GI66" s="60">
        <v>13063</v>
      </c>
      <c r="GJ66" s="60">
        <v>47264.684922828477</v>
      </c>
      <c r="GK66" s="62">
        <v>3.6182105889021265</v>
      </c>
      <c r="GL66" s="60">
        <v>15762</v>
      </c>
      <c r="GM66" s="60">
        <v>55158.171581635426</v>
      </c>
      <c r="GN66" s="62">
        <v>3.4994398922494243</v>
      </c>
      <c r="GO66" s="60">
        <v>18048</v>
      </c>
      <c r="GP66" s="60">
        <v>62351.515796234198</v>
      </c>
      <c r="GQ66" s="62">
        <v>3.4547604053764518</v>
      </c>
      <c r="GR66" s="60">
        <v>20254</v>
      </c>
      <c r="GS66" s="60">
        <v>69311.852794952487</v>
      </c>
      <c r="GT66" s="62">
        <v>3.422131568823565</v>
      </c>
      <c r="GU66" s="60">
        <v>22294</v>
      </c>
      <c r="GV66" s="60">
        <v>76164.211469566304</v>
      </c>
      <c r="GW66" s="62">
        <v>3.4163546904802327</v>
      </c>
      <c r="GX66" s="60">
        <v>24244</v>
      </c>
      <c r="GY66" s="60">
        <v>83435.715371938073</v>
      </c>
      <c r="GZ66" s="62">
        <v>3.4414995616209403</v>
      </c>
      <c r="HA66" s="60">
        <v>26002</v>
      </c>
      <c r="HB66" s="60">
        <v>89258.487299125132</v>
      </c>
      <c r="HC66" s="62">
        <v>3.4327546842214112</v>
      </c>
      <c r="HD66" s="60">
        <v>27074</v>
      </c>
      <c r="HE66" s="60">
        <v>94036.889833796013</v>
      </c>
      <c r="HF66" s="62">
        <v>3.4733282793010272</v>
      </c>
      <c r="HG66" s="60">
        <v>29024</v>
      </c>
      <c r="HH66" s="60">
        <v>100835.3339741658</v>
      </c>
      <c r="HI66" s="62">
        <v>3.4742052775001997</v>
      </c>
      <c r="HJ66" s="60">
        <v>30947</v>
      </c>
      <c r="HK66" s="60">
        <v>106328.81499245219</v>
      </c>
      <c r="HL66" s="62">
        <v>3.4358359450819851</v>
      </c>
      <c r="HM66" s="60">
        <v>33970</v>
      </c>
      <c r="HN66" s="60">
        <v>112588.08846663103</v>
      </c>
      <c r="HO66" s="62">
        <v>3.3143387832390649</v>
      </c>
      <c r="HP66" s="60">
        <v>35938</v>
      </c>
      <c r="HQ66" s="60">
        <v>123966.75964587688</v>
      </c>
      <c r="HR66" s="62">
        <v>3.4494618411118281</v>
      </c>
      <c r="HS66" s="60">
        <v>38207</v>
      </c>
      <c r="HT66" s="60">
        <v>131010.05918417744</v>
      </c>
      <c r="HU66" s="62">
        <v>3.4289543587347198</v>
      </c>
      <c r="HV66" s="60">
        <v>39462</v>
      </c>
      <c r="HW66" s="60">
        <v>133390.40173767562</v>
      </c>
      <c r="HX66" s="62">
        <v>3.380224057008657</v>
      </c>
      <c r="HY66" s="60">
        <v>36664</v>
      </c>
      <c r="HZ66" s="60">
        <v>136045.93778238512</v>
      </c>
      <c r="IA66" s="62">
        <v>3.710613620510177</v>
      </c>
      <c r="IB66" s="60">
        <v>37575</v>
      </c>
      <c r="IC66" s="60">
        <v>137324.79991634088</v>
      </c>
      <c r="ID66" s="62">
        <v>3.6546852938480607</v>
      </c>
      <c r="IE66" s="60">
        <v>38745</v>
      </c>
      <c r="IF66" s="60">
        <v>138627.94832747412</v>
      </c>
      <c r="IG66" s="62">
        <v>3.5779571125945058</v>
      </c>
      <c r="IH66" s="60">
        <v>39222</v>
      </c>
      <c r="II66" s="60">
        <v>141247.2891112623</v>
      </c>
      <c r="IJ66" s="62">
        <v>3.6012260749391234</v>
      </c>
      <c r="IK66" s="60">
        <v>37839</v>
      </c>
      <c r="IL66" s="60">
        <v>148064.80302023492</v>
      </c>
      <c r="IM66" s="62">
        <v>3.9130210370314997</v>
      </c>
      <c r="IN66" s="60">
        <v>37814</v>
      </c>
      <c r="IO66" s="60">
        <v>154825.47885494464</v>
      </c>
      <c r="IP66" s="62">
        <v>4.0943956961692667</v>
      </c>
      <c r="IQ66" s="60">
        <v>39975</v>
      </c>
      <c r="IR66" s="60">
        <v>163506.71511641092</v>
      </c>
      <c r="IS66" s="62">
        <v>4.0902242680778214</v>
      </c>
      <c r="IT66" s="60">
        <v>42267</v>
      </c>
      <c r="IU66" s="60">
        <v>179457.306843939</v>
      </c>
      <c r="IV66" s="62">
        <v>4.245801851182696</v>
      </c>
      <c r="IW66" s="60">
        <v>47851</v>
      </c>
      <c r="IX66" s="60">
        <v>196695.38483547978</v>
      </c>
      <c r="IY66" s="62">
        <v>4.1105804442013705</v>
      </c>
      <c r="IZ66" s="60">
        <v>52655</v>
      </c>
      <c r="JA66" s="60">
        <v>205562.83697126585</v>
      </c>
      <c r="JB66" s="62">
        <v>3.903956641748473</v>
      </c>
      <c r="JC66" s="60">
        <v>57952</v>
      </c>
      <c r="JD66" s="60">
        <v>214502.46991056734</v>
      </c>
      <c r="JE66" s="62">
        <v>3.701381659141485</v>
      </c>
      <c r="JF66" s="60">
        <v>65661</v>
      </c>
      <c r="JG66" s="60">
        <v>233975.29694342791</v>
      </c>
      <c r="JH66" s="62">
        <v>3.5633830880344179</v>
      </c>
      <c r="JI66" s="60">
        <v>77538</v>
      </c>
      <c r="JJ66" s="60">
        <v>262294.48641796969</v>
      </c>
      <c r="JK66" s="62">
        <v>3.3827863295154592</v>
      </c>
      <c r="JL66" s="60">
        <v>90309</v>
      </c>
      <c r="JM66" s="60">
        <v>295904.44961448922</v>
      </c>
      <c r="JN66" s="62">
        <v>3.276577634726209</v>
      </c>
      <c r="JO66" s="60">
        <v>99148</v>
      </c>
      <c r="JP66" s="60">
        <v>330698.53455081384</v>
      </c>
      <c r="JQ66" s="62">
        <v>3.3354029788882666</v>
      </c>
      <c r="JR66" s="60">
        <v>103361</v>
      </c>
      <c r="JS66" s="60">
        <v>357002.27141294378</v>
      </c>
      <c r="JT66" s="62">
        <v>3.4539359276027106</v>
      </c>
      <c r="JU66" s="60">
        <v>100857</v>
      </c>
      <c r="JV66" s="60">
        <v>353400.75998958974</v>
      </c>
      <c r="JW66" s="62">
        <v>3.5039785041156266</v>
      </c>
      <c r="JX66" s="60">
        <v>93579</v>
      </c>
      <c r="JY66" s="60">
        <v>343866.88628527371</v>
      </c>
      <c r="JZ66" s="62">
        <v>3.6746159532082379</v>
      </c>
      <c r="KA66" s="60">
        <v>91365</v>
      </c>
      <c r="KB66" s="60">
        <v>362111.85780333198</v>
      </c>
      <c r="KC66" s="62">
        <v>3.9633542144511793</v>
      </c>
      <c r="KD66" s="60">
        <v>100685</v>
      </c>
      <c r="KE66" s="60">
        <v>375476.13687007863</v>
      </c>
      <c r="KF66" s="62">
        <v>3.7292162374740889</v>
      </c>
      <c r="KG66" s="60">
        <v>105928</v>
      </c>
      <c r="KH66" s="60">
        <v>379778.68601833022</v>
      </c>
      <c r="KI66" s="62">
        <v>3.5852530588544127</v>
      </c>
      <c r="KJ66" s="60">
        <v>104347</v>
      </c>
      <c r="KK66" s="60">
        <v>381020.47920519108</v>
      </c>
      <c r="KL66" s="62">
        <v>3.6514751665614833</v>
      </c>
      <c r="KM66" s="60">
        <v>103327</v>
      </c>
      <c r="KN66" s="60">
        <v>380934.41928172694</v>
      </c>
      <c r="KO66" s="62">
        <v>3.6866880803829294</v>
      </c>
    </row>
    <row r="67" spans="1:301" ht="15" customHeight="1">
      <c r="A67" s="166">
        <v>53</v>
      </c>
      <c r="B67" s="171">
        <v>386.31849999999997</v>
      </c>
      <c r="C67" s="3">
        <v>5798.7070000000003</v>
      </c>
      <c r="D67" s="4">
        <v>14.632759999999999</v>
      </c>
      <c r="E67" s="3">
        <v>309.34719999999999</v>
      </c>
      <c r="F67" s="3">
        <v>6584.7250000000004</v>
      </c>
      <c r="G67" s="4">
        <v>20.695689999999999</v>
      </c>
      <c r="H67" s="3">
        <v>359.37810000000002</v>
      </c>
      <c r="I67" s="3">
        <v>6629.4880000000003</v>
      </c>
      <c r="J67" s="4">
        <v>17.965440000000001</v>
      </c>
      <c r="K67" s="3">
        <v>525.17489999999998</v>
      </c>
      <c r="L67" s="3">
        <v>7384.799</v>
      </c>
      <c r="M67" s="4">
        <v>13.70594</v>
      </c>
      <c r="N67" s="3">
        <v>309.88630000000001</v>
      </c>
      <c r="O67" s="3">
        <v>9339.81</v>
      </c>
      <c r="P67" s="4">
        <v>29.234590000000001</v>
      </c>
      <c r="Q67" s="3">
        <v>580.26649999999995</v>
      </c>
      <c r="R67" s="3">
        <v>11334.11</v>
      </c>
      <c r="S67" s="4">
        <v>18.99156</v>
      </c>
      <c r="T67" s="3">
        <v>755.28229999999996</v>
      </c>
      <c r="U67" s="3">
        <v>12929.21</v>
      </c>
      <c r="V67" s="4">
        <v>16.65738</v>
      </c>
      <c r="W67" s="3">
        <v>748.08399999999995</v>
      </c>
      <c r="X67" s="3">
        <v>13733.4</v>
      </c>
      <c r="Y67" s="4">
        <v>17.86544</v>
      </c>
      <c r="Z67" s="3">
        <v>851.91099999999994</v>
      </c>
      <c r="AA67" s="3">
        <v>15239.16</v>
      </c>
      <c r="AB67" s="4">
        <v>17.397500000000001</v>
      </c>
      <c r="AC67" s="3">
        <v>867.53120000000001</v>
      </c>
      <c r="AD67" s="3">
        <v>18699.330000000002</v>
      </c>
      <c r="AE67" s="4">
        <v>20.937899999999999</v>
      </c>
      <c r="AF67" s="3">
        <v>1004.544</v>
      </c>
      <c r="AG67" s="3">
        <v>19436.84</v>
      </c>
      <c r="AH67" s="4">
        <v>18.778230000000001</v>
      </c>
      <c r="AI67" s="3">
        <v>987.04420000000005</v>
      </c>
      <c r="AJ67" s="3">
        <v>19732.64</v>
      </c>
      <c r="AK67" s="4">
        <v>19.37283</v>
      </c>
      <c r="AL67" s="3">
        <v>995.6404</v>
      </c>
      <c r="AM67" s="3">
        <v>19434.38</v>
      </c>
      <c r="AN67" s="4">
        <v>18.903300000000002</v>
      </c>
      <c r="AO67" s="3">
        <v>1131.28</v>
      </c>
      <c r="AP67" s="3">
        <v>20282.560000000001</v>
      </c>
      <c r="AQ67" s="4">
        <v>17.40174</v>
      </c>
      <c r="AR67" s="3">
        <v>1222.461</v>
      </c>
      <c r="AS67" s="3">
        <v>21228.98</v>
      </c>
      <c r="AT67" s="4">
        <v>16.83915</v>
      </c>
      <c r="AU67" s="3">
        <v>1289.6310000000001</v>
      </c>
      <c r="AV67" s="3">
        <v>22504.53</v>
      </c>
      <c r="AW67" s="4">
        <v>16.938400000000001</v>
      </c>
      <c r="AX67" s="3">
        <v>1309.9649999999999</v>
      </c>
      <c r="AY67" s="3">
        <v>23265.79</v>
      </c>
      <c r="AZ67" s="4">
        <v>17.216239999999999</v>
      </c>
      <c r="BA67" s="3">
        <v>1260.576</v>
      </c>
      <c r="BB67" s="3">
        <v>23152.76</v>
      </c>
      <c r="BC67" s="4">
        <v>17.807469999999999</v>
      </c>
      <c r="BD67" s="3">
        <v>1349.769</v>
      </c>
      <c r="BE67" s="3">
        <v>23716.02</v>
      </c>
      <c r="BF67" s="4">
        <v>17.05104</v>
      </c>
      <c r="BG67" s="3">
        <v>2732.8809999999999</v>
      </c>
      <c r="BH67" s="3">
        <v>51060.41</v>
      </c>
      <c r="BI67" s="4">
        <v>18.21021</v>
      </c>
      <c r="BJ67" s="3">
        <v>3260.56</v>
      </c>
      <c r="BK67" s="3">
        <v>64676.67</v>
      </c>
      <c r="BL67" s="4">
        <v>19.32743</v>
      </c>
      <c r="BM67" s="3">
        <v>3534.2559999999999</v>
      </c>
      <c r="BN67" s="3">
        <v>75267.75</v>
      </c>
      <c r="BO67" s="4">
        <v>20.729769999999998</v>
      </c>
      <c r="BP67" s="3">
        <v>4162.1980000000003</v>
      </c>
      <c r="BQ67" s="3">
        <v>94355.51</v>
      </c>
      <c r="BR67" s="4">
        <v>22.046530000000001</v>
      </c>
      <c r="BS67" s="3">
        <v>4725.4290000000001</v>
      </c>
      <c r="BT67" s="3">
        <v>97615.92</v>
      </c>
      <c r="BU67" s="4">
        <v>20.089739999999999</v>
      </c>
      <c r="BV67" s="3">
        <v>4571.9319999999998</v>
      </c>
      <c r="BW67" s="3">
        <v>90966.02</v>
      </c>
      <c r="BX67" s="4">
        <v>19.381350000000001</v>
      </c>
      <c r="BY67" s="3">
        <v>4729.4650000000001</v>
      </c>
      <c r="BZ67" s="3">
        <v>87770.08</v>
      </c>
      <c r="CA67" s="4">
        <v>18.089759999999998</v>
      </c>
      <c r="CB67" s="3">
        <v>4429.5630000000001</v>
      </c>
      <c r="CC67" s="3">
        <v>84932.13</v>
      </c>
      <c r="CD67" s="4">
        <v>18.69098</v>
      </c>
      <c r="CE67" s="3">
        <v>4486.2420000000002</v>
      </c>
      <c r="CF67" s="3">
        <v>76026.34</v>
      </c>
      <c r="CG67" s="4">
        <v>16.510000000000002</v>
      </c>
      <c r="CH67" s="3">
        <v>5118.2579999999998</v>
      </c>
      <c r="CI67" s="3">
        <v>80731.22</v>
      </c>
      <c r="CJ67" s="4">
        <v>15.369009999999999</v>
      </c>
      <c r="CK67" s="3">
        <v>6416.951</v>
      </c>
      <c r="CL67" s="3">
        <v>103331.6</v>
      </c>
      <c r="CM67" s="4">
        <v>15.711410000000001</v>
      </c>
      <c r="CN67" s="3">
        <v>7858.8149999999996</v>
      </c>
      <c r="CO67" s="3">
        <v>119404.6</v>
      </c>
      <c r="CP67" s="4">
        <v>14.82635</v>
      </c>
      <c r="CQ67" s="3">
        <v>8103.2780000000002</v>
      </c>
      <c r="CR67" s="3">
        <v>134858.9</v>
      </c>
      <c r="CS67" s="4">
        <v>16.23499</v>
      </c>
      <c r="CT67" s="3">
        <v>7378.6360000000004</v>
      </c>
      <c r="CU67" s="3">
        <v>107757.6</v>
      </c>
      <c r="CV67" s="4">
        <v>14.29406</v>
      </c>
      <c r="CW67" s="3">
        <v>8649.8829999999998</v>
      </c>
      <c r="CX67" s="3">
        <v>137326.6</v>
      </c>
      <c r="CY67" s="4">
        <v>15.54152</v>
      </c>
      <c r="CZ67" s="3">
        <v>11475.26</v>
      </c>
      <c r="DA67" s="3">
        <v>155828.9</v>
      </c>
      <c r="DB67" s="4">
        <v>13.282640000000001</v>
      </c>
      <c r="DC67" s="3">
        <v>11489.68</v>
      </c>
      <c r="DD67" s="3">
        <v>184240.7</v>
      </c>
      <c r="DE67" s="4">
        <v>15.67245</v>
      </c>
      <c r="DF67" s="3">
        <v>11499.3</v>
      </c>
      <c r="DG67" s="3">
        <v>194435.5</v>
      </c>
      <c r="DH67" s="4">
        <v>16.527819999999998</v>
      </c>
      <c r="DI67" s="3">
        <v>14008.52</v>
      </c>
      <c r="DJ67" s="3">
        <v>253045.2</v>
      </c>
      <c r="DK67" s="4">
        <v>17.679390000000001</v>
      </c>
      <c r="DL67" s="3">
        <v>22241.119999999999</v>
      </c>
      <c r="DM67" s="3">
        <v>345852.8</v>
      </c>
      <c r="DN67" s="4">
        <v>15.25365</v>
      </c>
      <c r="DO67" s="3">
        <v>39060.01</v>
      </c>
      <c r="DP67" s="3">
        <v>524724.19999999995</v>
      </c>
      <c r="DQ67" s="4">
        <v>13.1806</v>
      </c>
      <c r="DR67" s="3">
        <v>60049.91</v>
      </c>
      <c r="DS67" s="3">
        <v>843085.4</v>
      </c>
      <c r="DT67" s="4">
        <v>13.77176</v>
      </c>
      <c r="DU67" s="3">
        <v>113.3369</v>
      </c>
      <c r="DV67" s="3">
        <v>1474.943</v>
      </c>
      <c r="DW67" s="4">
        <v>12.74921</v>
      </c>
      <c r="DX67" s="3">
        <v>128.96979999999999</v>
      </c>
      <c r="DY67" s="3">
        <v>1753.106</v>
      </c>
      <c r="DZ67" s="4">
        <v>13.314970000000001</v>
      </c>
      <c r="EA67" s="3">
        <v>164.48060000000001</v>
      </c>
      <c r="EB67" s="3">
        <v>2282.3539999999998</v>
      </c>
      <c r="EC67" s="4">
        <v>13.570790000000001</v>
      </c>
      <c r="ED67" s="3">
        <v>201.96209999999999</v>
      </c>
      <c r="EE67" s="3">
        <v>2782.1709999999998</v>
      </c>
      <c r="EF67" s="4">
        <v>13.500310000000001</v>
      </c>
      <c r="EG67" s="3">
        <v>210.52260000000001</v>
      </c>
      <c r="EH67" s="3">
        <v>2973.3620000000001</v>
      </c>
      <c r="EI67" s="4">
        <v>13.842079999999999</v>
      </c>
      <c r="EJ67" s="3">
        <v>236.74690000000001</v>
      </c>
      <c r="EK67" s="3">
        <v>3155.616</v>
      </c>
      <c r="EL67" s="4">
        <v>13.0724</v>
      </c>
      <c r="EM67" s="3">
        <v>361.03809999999999</v>
      </c>
      <c r="EN67" s="3">
        <v>3500.8209999999999</v>
      </c>
      <c r="EO67" s="4">
        <v>9.5071929999999991</v>
      </c>
      <c r="EP67" s="3">
        <v>360.16300000000001</v>
      </c>
      <c r="EQ67" s="3">
        <v>4017.319</v>
      </c>
      <c r="ER67" s="4">
        <v>10.93572</v>
      </c>
      <c r="ES67" s="3">
        <v>415.0188</v>
      </c>
      <c r="ET67" s="3">
        <v>4640.75</v>
      </c>
      <c r="EU67" s="4">
        <v>10.953849999999999</v>
      </c>
      <c r="EV67" s="3">
        <v>527.72659999999996</v>
      </c>
      <c r="EW67" s="3">
        <v>5629.3190000000004</v>
      </c>
      <c r="EX67" s="4">
        <v>10.459580000000001</v>
      </c>
      <c r="EY67" s="3">
        <v>587.14120000000003</v>
      </c>
      <c r="EZ67" s="3">
        <v>6434.8339999999998</v>
      </c>
      <c r="FA67" s="4">
        <v>10.738799999999999</v>
      </c>
      <c r="FB67" s="3">
        <v>659.74509999999998</v>
      </c>
      <c r="FC67" s="3">
        <v>7026.0209999999997</v>
      </c>
      <c r="FD67" s="4">
        <v>10.438890000000001</v>
      </c>
      <c r="FE67" s="3">
        <v>825.07399999999996</v>
      </c>
      <c r="FF67" s="3">
        <v>8813.1859999999997</v>
      </c>
      <c r="FG67" s="4">
        <v>10.4686</v>
      </c>
      <c r="FH67" s="3">
        <v>959.33169999999996</v>
      </c>
      <c r="FI67" s="3">
        <v>10956.54</v>
      </c>
      <c r="FJ67" s="4">
        <v>11.18784</v>
      </c>
      <c r="FK67" s="60">
        <v>4136</v>
      </c>
      <c r="FL67" s="60">
        <v>18864.78058879331</v>
      </c>
      <c r="FM67" s="62">
        <v>4.5611171636347461</v>
      </c>
      <c r="FN67" s="60">
        <v>4711</v>
      </c>
      <c r="FO67" s="60">
        <v>20282.014433633805</v>
      </c>
      <c r="FP67" s="62">
        <v>4.3052461120003835</v>
      </c>
      <c r="FQ67" s="60">
        <v>5176</v>
      </c>
      <c r="FR67" s="60">
        <v>22498.643158305425</v>
      </c>
      <c r="FS67" s="62">
        <v>4.3467239486679725</v>
      </c>
      <c r="FT67" s="60">
        <v>5803</v>
      </c>
      <c r="FU67" s="60">
        <v>25262.618494405921</v>
      </c>
      <c r="FV67" s="62">
        <v>4.3533721341385352</v>
      </c>
      <c r="FW67" s="60">
        <v>6996</v>
      </c>
      <c r="FX67" s="60">
        <v>28766.793969552658</v>
      </c>
      <c r="FY67" s="62">
        <v>4.1118916480206771</v>
      </c>
      <c r="FZ67" s="60">
        <v>8272</v>
      </c>
      <c r="GA67" s="60">
        <v>32966.153628974731</v>
      </c>
      <c r="GB67" s="62">
        <v>3.9852700228451079</v>
      </c>
      <c r="GC67" s="60">
        <v>9605</v>
      </c>
      <c r="GD67" s="60">
        <v>37166.995429195777</v>
      </c>
      <c r="GE67" s="62">
        <v>3.869546635002163</v>
      </c>
      <c r="GF67" s="60">
        <v>11018</v>
      </c>
      <c r="GG67" s="60">
        <v>41394.961356078158</v>
      </c>
      <c r="GH67" s="62">
        <v>3.7570304371100161</v>
      </c>
      <c r="GI67" s="60">
        <v>13423</v>
      </c>
      <c r="GJ67" s="60">
        <v>47988.551208718207</v>
      </c>
      <c r="GK67" s="62">
        <v>3.5750988012156899</v>
      </c>
      <c r="GL67" s="60">
        <v>16229</v>
      </c>
      <c r="GM67" s="60">
        <v>55992.605575557158</v>
      </c>
      <c r="GN67" s="62">
        <v>3.4501574696874213</v>
      </c>
      <c r="GO67" s="60">
        <v>18458</v>
      </c>
      <c r="GP67" s="60">
        <v>63289.711335751352</v>
      </c>
      <c r="GQ67" s="62">
        <v>3.4288498935828016</v>
      </c>
      <c r="GR67" s="60">
        <v>20951</v>
      </c>
      <c r="GS67" s="60">
        <v>70348.170796018254</v>
      </c>
      <c r="GT67" s="62">
        <v>3.35774763954075</v>
      </c>
      <c r="GU67" s="60">
        <v>23239</v>
      </c>
      <c r="GV67" s="60">
        <v>77300.319349408295</v>
      </c>
      <c r="GW67" s="62">
        <v>3.3263186604160375</v>
      </c>
      <c r="GX67" s="60">
        <v>25271</v>
      </c>
      <c r="GY67" s="60">
        <v>84684.201979410325</v>
      </c>
      <c r="GZ67" s="62">
        <v>3.3510427754901002</v>
      </c>
      <c r="HA67" s="60">
        <v>26572</v>
      </c>
      <c r="HB67" s="60">
        <v>90598.553612928794</v>
      </c>
      <c r="HC67" s="62">
        <v>3.4095496617841636</v>
      </c>
      <c r="HD67" s="60">
        <v>27988</v>
      </c>
      <c r="HE67" s="60">
        <v>95451.973702224321</v>
      </c>
      <c r="HF67" s="62">
        <v>3.4104606868023555</v>
      </c>
      <c r="HG67" s="60">
        <v>29839</v>
      </c>
      <c r="HH67" s="60">
        <v>102354.61697103299</v>
      </c>
      <c r="HI67" s="62">
        <v>3.4302294638236197</v>
      </c>
      <c r="HJ67" s="60">
        <v>31911</v>
      </c>
      <c r="HK67" s="60">
        <v>107922.51658631771</v>
      </c>
      <c r="HL67" s="62">
        <v>3.3819847885154872</v>
      </c>
      <c r="HM67" s="60">
        <v>34824</v>
      </c>
      <c r="HN67" s="60">
        <v>114248.85727434349</v>
      </c>
      <c r="HO67" s="62">
        <v>3.2807505534787356</v>
      </c>
      <c r="HP67" s="60">
        <v>36973</v>
      </c>
      <c r="HQ67" s="60">
        <v>125828.69757146852</v>
      </c>
      <c r="HR67" s="62">
        <v>3.4032590693605744</v>
      </c>
      <c r="HS67" s="60">
        <v>39915</v>
      </c>
      <c r="HT67" s="60">
        <v>132959.47889619708</v>
      </c>
      <c r="HU67" s="62">
        <v>3.3310654865638751</v>
      </c>
      <c r="HV67" s="60">
        <v>40289</v>
      </c>
      <c r="HW67" s="60">
        <v>135373.81834504771</v>
      </c>
      <c r="HX67" s="62">
        <v>3.3600689603873937</v>
      </c>
      <c r="HY67" s="60">
        <v>38761</v>
      </c>
      <c r="HZ67" s="60">
        <v>138143.45296889587</v>
      </c>
      <c r="IA67" s="62">
        <v>3.5639806240524203</v>
      </c>
      <c r="IB67" s="60">
        <v>39238</v>
      </c>
      <c r="IC67" s="60">
        <v>139430.31819851743</v>
      </c>
      <c r="ID67" s="62">
        <v>3.5534512003292074</v>
      </c>
      <c r="IE67" s="60">
        <v>39911</v>
      </c>
      <c r="IF67" s="60">
        <v>140745.60891049897</v>
      </c>
      <c r="IG67" s="62">
        <v>3.5264866555711198</v>
      </c>
      <c r="IH67" s="60">
        <v>40071</v>
      </c>
      <c r="II67" s="60">
        <v>143402.39935919823</v>
      </c>
      <c r="IJ67" s="62">
        <v>3.5787077776745835</v>
      </c>
      <c r="IK67" s="60">
        <v>38861</v>
      </c>
      <c r="IL67" s="60">
        <v>150390.90055797537</v>
      </c>
      <c r="IM67" s="62">
        <v>3.86996990705271</v>
      </c>
      <c r="IN67" s="60">
        <v>40356</v>
      </c>
      <c r="IO67" s="60">
        <v>157287.75833706991</v>
      </c>
      <c r="IP67" s="62">
        <v>3.8975061536591813</v>
      </c>
      <c r="IQ67" s="60">
        <v>40597</v>
      </c>
      <c r="IR67" s="60">
        <v>166132.27436002728</v>
      </c>
      <c r="IS67" s="62">
        <v>4.0922303214529965</v>
      </c>
      <c r="IT67" s="60">
        <v>45431</v>
      </c>
      <c r="IU67" s="60">
        <v>182347.74145638774</v>
      </c>
      <c r="IV67" s="62">
        <v>4.0137294238821015</v>
      </c>
      <c r="IW67" s="60">
        <v>49800</v>
      </c>
      <c r="IX67" s="60">
        <v>199846.84789944347</v>
      </c>
      <c r="IY67" s="62">
        <v>4.0129889136434436</v>
      </c>
      <c r="IZ67" s="60">
        <v>53685</v>
      </c>
      <c r="JA67" s="60">
        <v>208800.92350457449</v>
      </c>
      <c r="JB67" s="62">
        <v>3.8893717705983883</v>
      </c>
      <c r="JC67" s="60">
        <v>60779</v>
      </c>
      <c r="JD67" s="60">
        <v>217803.88341689282</v>
      </c>
      <c r="JE67" s="62">
        <v>3.5835384494133304</v>
      </c>
      <c r="JF67" s="60">
        <v>67132</v>
      </c>
      <c r="JG67" s="60">
        <v>237544.90918092889</v>
      </c>
      <c r="JH67" s="62">
        <v>3.5384750816440578</v>
      </c>
      <c r="JI67" s="60">
        <v>79380</v>
      </c>
      <c r="JJ67" s="60">
        <v>266215.70615838363</v>
      </c>
      <c r="JK67" s="62">
        <v>3.3536874043636136</v>
      </c>
      <c r="JL67" s="60">
        <v>93139</v>
      </c>
      <c r="JM67" s="60">
        <v>300247.37128916127</v>
      </c>
      <c r="JN67" s="62">
        <v>3.2236482170644014</v>
      </c>
      <c r="JO67" s="60">
        <v>101900</v>
      </c>
      <c r="JP67" s="60">
        <v>335595.64097830822</v>
      </c>
      <c r="JQ67" s="62">
        <v>3.2933821489529755</v>
      </c>
      <c r="JR67" s="60">
        <v>107759</v>
      </c>
      <c r="JS67" s="60">
        <v>362347.98545470659</v>
      </c>
      <c r="JT67" s="62">
        <v>3.3625774687469874</v>
      </c>
      <c r="JU67" s="60">
        <v>104207</v>
      </c>
      <c r="JV67" s="60">
        <v>358733.90633280796</v>
      </c>
      <c r="JW67" s="62">
        <v>3.442512559931751</v>
      </c>
      <c r="JX67" s="60">
        <v>97338</v>
      </c>
      <c r="JY67" s="60">
        <v>349152.02055448451</v>
      </c>
      <c r="JZ67" s="62">
        <v>3.5870063136132293</v>
      </c>
      <c r="KA67" s="60">
        <v>95737</v>
      </c>
      <c r="KB67" s="60">
        <v>367822.34170936968</v>
      </c>
      <c r="KC67" s="62">
        <v>3.8420082278468062</v>
      </c>
      <c r="KD67" s="60">
        <v>105070</v>
      </c>
      <c r="KE67" s="60">
        <v>381257.74886923481</v>
      </c>
      <c r="KF67" s="62">
        <v>3.6286071083014639</v>
      </c>
      <c r="KG67" s="60">
        <v>109712</v>
      </c>
      <c r="KH67" s="60">
        <v>385562.84199265216</v>
      </c>
      <c r="KI67" s="62">
        <v>3.5143178685344552</v>
      </c>
      <c r="KJ67" s="60">
        <v>108146</v>
      </c>
      <c r="KK67" s="60">
        <v>386866.89702164946</v>
      </c>
      <c r="KL67" s="62">
        <v>3.5772649660796465</v>
      </c>
      <c r="KM67" s="60">
        <v>106195</v>
      </c>
      <c r="KN67" s="60">
        <v>386810.54429343931</v>
      </c>
      <c r="KO67" s="62">
        <v>3.64245533493516</v>
      </c>
    </row>
    <row r="68" spans="1:301" ht="15" customHeight="1">
      <c r="A68" s="166">
        <v>54</v>
      </c>
      <c r="B68" s="171">
        <v>407.59519999999998</v>
      </c>
      <c r="C68" s="3">
        <v>5916.1379999999999</v>
      </c>
      <c r="D68" s="4">
        <v>14.14926</v>
      </c>
      <c r="E68" s="3">
        <v>322.19940000000003</v>
      </c>
      <c r="F68" s="3">
        <v>6721.0079999999998</v>
      </c>
      <c r="G68" s="4">
        <v>20.280819999999999</v>
      </c>
      <c r="H68" s="3">
        <v>376.64679999999998</v>
      </c>
      <c r="I68" s="3">
        <v>6765.6080000000002</v>
      </c>
      <c r="J68" s="4">
        <v>17.49316</v>
      </c>
      <c r="K68" s="3">
        <v>558.67169999999999</v>
      </c>
      <c r="L68" s="3">
        <v>7533.56</v>
      </c>
      <c r="M68" s="4">
        <v>13.14317</v>
      </c>
      <c r="N68" s="3">
        <v>320.27100000000002</v>
      </c>
      <c r="O68" s="3">
        <v>9536.0010000000002</v>
      </c>
      <c r="P68" s="4">
        <v>28.880210000000002</v>
      </c>
      <c r="Q68" s="3">
        <v>609.56230000000005</v>
      </c>
      <c r="R68" s="3">
        <v>11567.57</v>
      </c>
      <c r="S68" s="4">
        <v>18.450620000000001</v>
      </c>
      <c r="T68" s="3">
        <v>797.92439999999999</v>
      </c>
      <c r="U68" s="3">
        <v>13193.4</v>
      </c>
      <c r="V68" s="4">
        <v>16.088799999999999</v>
      </c>
      <c r="W68" s="3">
        <v>796.12869999999998</v>
      </c>
      <c r="X68" s="3">
        <v>14015.17</v>
      </c>
      <c r="Y68" s="4">
        <v>17.131160000000001</v>
      </c>
      <c r="Z68" s="3">
        <v>904.1925</v>
      </c>
      <c r="AA68" s="3">
        <v>15551.36</v>
      </c>
      <c r="AB68" s="4">
        <v>16.726780000000002</v>
      </c>
      <c r="AC68" s="3">
        <v>951.47770000000003</v>
      </c>
      <c r="AD68" s="3">
        <v>19086.07</v>
      </c>
      <c r="AE68" s="4">
        <v>19.484839999999998</v>
      </c>
      <c r="AF68" s="3">
        <v>1094.2080000000001</v>
      </c>
      <c r="AG68" s="3">
        <v>19836.57</v>
      </c>
      <c r="AH68" s="4">
        <v>17.593399999999999</v>
      </c>
      <c r="AI68" s="3">
        <v>1058.0229999999999</v>
      </c>
      <c r="AJ68" s="3">
        <v>20139.38</v>
      </c>
      <c r="AK68" s="4">
        <v>18.445060000000002</v>
      </c>
      <c r="AL68" s="3">
        <v>1055.912</v>
      </c>
      <c r="AM68" s="3">
        <v>19834.55</v>
      </c>
      <c r="AN68" s="4">
        <v>18.190650000000002</v>
      </c>
      <c r="AO68" s="3">
        <v>1209.066</v>
      </c>
      <c r="AP68" s="3">
        <v>20698.04</v>
      </c>
      <c r="AQ68" s="4">
        <v>16.615100000000002</v>
      </c>
      <c r="AR68" s="3">
        <v>1288.915</v>
      </c>
      <c r="AS68" s="3">
        <v>21663.16</v>
      </c>
      <c r="AT68" s="4">
        <v>16.296949999999999</v>
      </c>
      <c r="AU68" s="3">
        <v>1351.306</v>
      </c>
      <c r="AV68" s="3">
        <v>22965.040000000001</v>
      </c>
      <c r="AW68" s="4">
        <v>16.495470000000001</v>
      </c>
      <c r="AX68" s="3">
        <v>1364.9829999999999</v>
      </c>
      <c r="AY68" s="3">
        <v>23742.48</v>
      </c>
      <c r="AZ68" s="4">
        <v>16.86017</v>
      </c>
      <c r="BA68" s="3">
        <v>1318.9</v>
      </c>
      <c r="BB68" s="3">
        <v>23628.03</v>
      </c>
      <c r="BC68" s="4">
        <v>17.36872</v>
      </c>
      <c r="BD68" s="3">
        <v>1395.9010000000001</v>
      </c>
      <c r="BE68" s="3">
        <v>24201.71</v>
      </c>
      <c r="BF68" s="4">
        <v>16.824549999999999</v>
      </c>
      <c r="BG68" s="3">
        <v>2776.0230000000001</v>
      </c>
      <c r="BH68" s="3">
        <v>52110.54</v>
      </c>
      <c r="BI68" s="4">
        <v>18.295359999999999</v>
      </c>
      <c r="BJ68" s="3">
        <v>3415.739</v>
      </c>
      <c r="BK68" s="3">
        <v>66010.22</v>
      </c>
      <c r="BL68" s="4">
        <v>18.829229999999999</v>
      </c>
      <c r="BM68" s="3">
        <v>3769.556</v>
      </c>
      <c r="BN68" s="3">
        <v>76824.72</v>
      </c>
      <c r="BO68" s="4">
        <v>19.83728</v>
      </c>
      <c r="BP68" s="3">
        <v>4565.143</v>
      </c>
      <c r="BQ68" s="3">
        <v>96312.02</v>
      </c>
      <c r="BR68" s="4">
        <v>20.51681</v>
      </c>
      <c r="BS68" s="3">
        <v>5197.335</v>
      </c>
      <c r="BT68" s="3">
        <v>99630.3</v>
      </c>
      <c r="BU68" s="4">
        <v>18.64199</v>
      </c>
      <c r="BV68" s="3">
        <v>4991.0159999999996</v>
      </c>
      <c r="BW68" s="3">
        <v>92839.72</v>
      </c>
      <c r="BX68" s="4">
        <v>18.11909</v>
      </c>
      <c r="BY68" s="3">
        <v>5188.55</v>
      </c>
      <c r="BZ68" s="3">
        <v>89570.45</v>
      </c>
      <c r="CA68" s="4">
        <v>16.826879999999999</v>
      </c>
      <c r="CB68" s="3">
        <v>4964.59</v>
      </c>
      <c r="CC68" s="3">
        <v>86676.56</v>
      </c>
      <c r="CD68" s="4">
        <v>17.018689999999999</v>
      </c>
      <c r="CE68" s="3">
        <v>5065.4719999999998</v>
      </c>
      <c r="CF68" s="3">
        <v>77575.44</v>
      </c>
      <c r="CG68" s="4">
        <v>14.919510000000001</v>
      </c>
      <c r="CH68" s="3">
        <v>5854.7089999999998</v>
      </c>
      <c r="CI68" s="3">
        <v>82367.19</v>
      </c>
      <c r="CJ68" s="4">
        <v>13.70753</v>
      </c>
      <c r="CK68" s="3">
        <v>7141.1189999999997</v>
      </c>
      <c r="CL68" s="3">
        <v>105430.7</v>
      </c>
      <c r="CM68" s="4">
        <v>14.40446</v>
      </c>
      <c r="CN68" s="3">
        <v>8230.0869999999995</v>
      </c>
      <c r="CO68" s="3">
        <v>121825.5</v>
      </c>
      <c r="CP68" s="4">
        <v>14.444050000000001</v>
      </c>
      <c r="CQ68" s="3">
        <v>8456.9639999999999</v>
      </c>
      <c r="CR68" s="3">
        <v>137610.70000000001</v>
      </c>
      <c r="CS68" s="4">
        <v>15.872909999999999</v>
      </c>
      <c r="CT68" s="3">
        <v>7544.692</v>
      </c>
      <c r="CU68" s="3">
        <v>109937.9</v>
      </c>
      <c r="CV68" s="4">
        <v>14.26186</v>
      </c>
      <c r="CW68" s="3">
        <v>9187.1039999999994</v>
      </c>
      <c r="CX68" s="3">
        <v>140118.6</v>
      </c>
      <c r="CY68" s="4">
        <v>14.929779999999999</v>
      </c>
      <c r="CZ68" s="3">
        <v>11949.65</v>
      </c>
      <c r="DA68" s="3">
        <v>158961.9</v>
      </c>
      <c r="DB68" s="4">
        <v>13.01131</v>
      </c>
      <c r="DC68" s="3">
        <v>11824.28</v>
      </c>
      <c r="DD68" s="3">
        <v>187992.5</v>
      </c>
      <c r="DE68" s="4">
        <v>15.53858</v>
      </c>
      <c r="DF68" s="3">
        <v>11833.82</v>
      </c>
      <c r="DG68" s="3">
        <v>198408.8</v>
      </c>
      <c r="DH68" s="4">
        <v>16.388339999999999</v>
      </c>
      <c r="DI68" s="3">
        <v>14598.31</v>
      </c>
      <c r="DJ68" s="3">
        <v>258235.6</v>
      </c>
      <c r="DK68" s="4">
        <v>17.312660000000001</v>
      </c>
      <c r="DL68" s="3">
        <v>23919.599999999999</v>
      </c>
      <c r="DM68" s="3">
        <v>352869.9</v>
      </c>
      <c r="DN68" s="4">
        <v>14.47064</v>
      </c>
      <c r="DO68" s="3">
        <v>42854.71</v>
      </c>
      <c r="DP68" s="3">
        <v>535241.69999999995</v>
      </c>
      <c r="DQ68" s="4">
        <v>12.25389</v>
      </c>
      <c r="DR68" s="3">
        <v>64762.21</v>
      </c>
      <c r="DS68" s="3">
        <v>860057.5</v>
      </c>
      <c r="DT68" s="4">
        <v>13.026350000000001</v>
      </c>
      <c r="DU68" s="3">
        <v>120.24679999999999</v>
      </c>
      <c r="DV68" s="3">
        <v>1504.4690000000001</v>
      </c>
      <c r="DW68" s="4">
        <v>12.25671</v>
      </c>
      <c r="DX68" s="3">
        <v>136.64949999999999</v>
      </c>
      <c r="DY68" s="3">
        <v>1788.3309999999999</v>
      </c>
      <c r="DZ68" s="4">
        <v>12.81874</v>
      </c>
      <c r="EA68" s="3">
        <v>172.70740000000001</v>
      </c>
      <c r="EB68" s="3">
        <v>2328.306</v>
      </c>
      <c r="EC68" s="4">
        <v>13.18411</v>
      </c>
      <c r="ED68" s="3">
        <v>210.6343</v>
      </c>
      <c r="EE68" s="3">
        <v>2838.17</v>
      </c>
      <c r="EF68" s="4">
        <v>13.20459</v>
      </c>
      <c r="EG68" s="3">
        <v>221.37729999999999</v>
      </c>
      <c r="EH68" s="3">
        <v>3033.3069999999998</v>
      </c>
      <c r="EI68" s="4">
        <v>13.428330000000001</v>
      </c>
      <c r="EJ68" s="3">
        <v>245.23490000000001</v>
      </c>
      <c r="EK68" s="3">
        <v>3218.98</v>
      </c>
      <c r="EL68" s="4">
        <v>12.87293</v>
      </c>
      <c r="EM68" s="3">
        <v>408.7165</v>
      </c>
      <c r="EN68" s="3">
        <v>3568.567</v>
      </c>
      <c r="EO68" s="4">
        <v>8.5602579999999993</v>
      </c>
      <c r="EP68" s="3">
        <v>383.77789999999999</v>
      </c>
      <c r="EQ68" s="3">
        <v>4096.5690000000004</v>
      </c>
      <c r="ER68" s="4">
        <v>10.46486</v>
      </c>
      <c r="ES68" s="3">
        <v>441.91809999999998</v>
      </c>
      <c r="ET68" s="3">
        <v>4732.3249999999998</v>
      </c>
      <c r="EU68" s="4">
        <v>10.489660000000001</v>
      </c>
      <c r="EV68" s="3">
        <v>561.72929999999997</v>
      </c>
      <c r="EW68" s="3">
        <v>5739.8580000000002</v>
      </c>
      <c r="EX68" s="4">
        <v>10.018980000000001</v>
      </c>
      <c r="EY68" s="3">
        <v>623.37819999999999</v>
      </c>
      <c r="EZ68" s="3">
        <v>6561.5690000000004</v>
      </c>
      <c r="FA68" s="4">
        <v>10.313330000000001</v>
      </c>
      <c r="FB68" s="3">
        <v>694.68209999999999</v>
      </c>
      <c r="FC68" s="3">
        <v>7164.0429999999997</v>
      </c>
      <c r="FD68" s="4">
        <v>10.108219999999999</v>
      </c>
      <c r="FE68" s="3">
        <v>876.54380000000003</v>
      </c>
      <c r="FF68" s="3">
        <v>8986.2860000000001</v>
      </c>
      <c r="FG68" s="4">
        <v>10.04702</v>
      </c>
      <c r="FH68" s="3">
        <v>991.84640000000002</v>
      </c>
      <c r="FI68" s="3">
        <v>11173.52</v>
      </c>
      <c r="FJ68" s="4">
        <v>11.034940000000001</v>
      </c>
      <c r="FK68" s="60">
        <v>4284</v>
      </c>
      <c r="FL68" s="60">
        <v>19183.346370862771</v>
      </c>
      <c r="FM68" s="62">
        <v>4.477905315327444</v>
      </c>
      <c r="FN68" s="60">
        <v>4891</v>
      </c>
      <c r="FO68" s="60">
        <v>20618.537128600048</v>
      </c>
      <c r="FP68" s="62">
        <v>4.2156076729912177</v>
      </c>
      <c r="FQ68" s="60">
        <v>5334</v>
      </c>
      <c r="FR68" s="60">
        <v>22873.525222068762</v>
      </c>
      <c r="FS68" s="62">
        <v>4.2882499478944061</v>
      </c>
      <c r="FT68" s="60">
        <v>5938</v>
      </c>
      <c r="FU68" s="60">
        <v>25684.243081649951</v>
      </c>
      <c r="FV68" s="62">
        <v>4.3254030113927167</v>
      </c>
      <c r="FW68" s="60">
        <v>7230</v>
      </c>
      <c r="FX68" s="60">
        <v>29237.529844685825</v>
      </c>
      <c r="FY68" s="62">
        <v>4.0439183740920921</v>
      </c>
      <c r="FZ68" s="60">
        <v>8519</v>
      </c>
      <c r="GA68" s="60">
        <v>33499.954849911956</v>
      </c>
      <c r="GB68" s="62">
        <v>3.9323811304040328</v>
      </c>
      <c r="GC68" s="60">
        <v>9918</v>
      </c>
      <c r="GD68" s="60">
        <v>37762.756194324298</v>
      </c>
      <c r="GE68" s="62">
        <v>3.8074970956164851</v>
      </c>
      <c r="GF68" s="60">
        <v>11326</v>
      </c>
      <c r="GG68" s="60">
        <v>42052.005328047599</v>
      </c>
      <c r="GH68" s="62">
        <v>3.712873505919795</v>
      </c>
      <c r="GI68" s="60">
        <v>13783</v>
      </c>
      <c r="GJ68" s="60">
        <v>48736.056779941995</v>
      </c>
      <c r="GK68" s="62">
        <v>3.5359542029994917</v>
      </c>
      <c r="GL68" s="60">
        <v>16527</v>
      </c>
      <c r="GM68" s="60">
        <v>56854.937880874357</v>
      </c>
      <c r="GN68" s="62">
        <v>3.4401245162990475</v>
      </c>
      <c r="GO68" s="60">
        <v>18854</v>
      </c>
      <c r="GP68" s="60">
        <v>64260.008676179117</v>
      </c>
      <c r="GQ68" s="62">
        <v>3.4082957821247013</v>
      </c>
      <c r="GR68" s="60">
        <v>21608</v>
      </c>
      <c r="GS68" s="60">
        <v>71414.781707855116</v>
      </c>
      <c r="GT68" s="62">
        <v>3.3050158139510883</v>
      </c>
      <c r="GU68" s="60">
        <v>24140</v>
      </c>
      <c r="GV68" s="60">
        <v>78465.632465550327</v>
      </c>
      <c r="GW68" s="62">
        <v>3.2504404501056472</v>
      </c>
      <c r="GX68" s="60">
        <v>26270</v>
      </c>
      <c r="GY68" s="60">
        <v>85964.793083887897</v>
      </c>
      <c r="GZ68" s="62">
        <v>3.2723560366915834</v>
      </c>
      <c r="HA68" s="60">
        <v>27559</v>
      </c>
      <c r="HB68" s="60">
        <v>91980.052532497866</v>
      </c>
      <c r="HC68" s="62">
        <v>3.3375685813163711</v>
      </c>
      <c r="HD68" s="60">
        <v>28913</v>
      </c>
      <c r="HE68" s="60">
        <v>96908.517936645017</v>
      </c>
      <c r="HF68" s="62">
        <v>3.3517282169489508</v>
      </c>
      <c r="HG68" s="60">
        <v>30690</v>
      </c>
      <c r="HH68" s="60">
        <v>103921.84701627278</v>
      </c>
      <c r="HI68" s="62">
        <v>3.3861794400870893</v>
      </c>
      <c r="HJ68" s="60">
        <v>32898</v>
      </c>
      <c r="HK68" s="60">
        <v>109564.22968802188</v>
      </c>
      <c r="HL68" s="62">
        <v>3.3304222046331655</v>
      </c>
      <c r="HM68" s="60">
        <v>35468</v>
      </c>
      <c r="HN68" s="60">
        <v>115969.45440506702</v>
      </c>
      <c r="HO68" s="62">
        <v>3.2696925229803493</v>
      </c>
      <c r="HP68" s="60">
        <v>38011</v>
      </c>
      <c r="HQ68" s="60">
        <v>127749.0577676484</v>
      </c>
      <c r="HR68" s="62">
        <v>3.3608444336546892</v>
      </c>
      <c r="HS68" s="60">
        <v>40662</v>
      </c>
      <c r="HT68" s="60">
        <v>134966.10622128754</v>
      </c>
      <c r="HU68" s="62">
        <v>3.3192195716218471</v>
      </c>
      <c r="HV68" s="60">
        <v>41669</v>
      </c>
      <c r="HW68" s="60">
        <v>137441.97585670539</v>
      </c>
      <c r="HX68" s="62">
        <v>3.2984227088892317</v>
      </c>
      <c r="HY68" s="60">
        <v>40621</v>
      </c>
      <c r="HZ68" s="60">
        <v>140280.45064178301</v>
      </c>
      <c r="IA68" s="62">
        <v>3.4533972733754217</v>
      </c>
      <c r="IB68" s="60">
        <v>40053</v>
      </c>
      <c r="IC68" s="60">
        <v>141598.48157988585</v>
      </c>
      <c r="ID68" s="62">
        <v>3.535277796416894</v>
      </c>
      <c r="IE68" s="60">
        <v>41297</v>
      </c>
      <c r="IF68" s="60">
        <v>142925.35329908651</v>
      </c>
      <c r="IG68" s="62">
        <v>3.4609137055739279</v>
      </c>
      <c r="IH68" s="60">
        <v>41737</v>
      </c>
      <c r="II68" s="60">
        <v>145633.91850506741</v>
      </c>
      <c r="IJ68" s="62">
        <v>3.4893240650997295</v>
      </c>
      <c r="IK68" s="60">
        <v>41045</v>
      </c>
      <c r="IL68" s="60">
        <v>152799.89199329625</v>
      </c>
      <c r="IM68" s="62">
        <v>3.7227406990692229</v>
      </c>
      <c r="IN68" s="60">
        <v>41979</v>
      </c>
      <c r="IO68" s="60">
        <v>159812.19567272894</v>
      </c>
      <c r="IP68" s="62">
        <v>3.8069557558000175</v>
      </c>
      <c r="IQ68" s="60">
        <v>43795</v>
      </c>
      <c r="IR68" s="60">
        <v>168830.70950942708</v>
      </c>
      <c r="IS68" s="62">
        <v>3.8550224799503843</v>
      </c>
      <c r="IT68" s="60">
        <v>47423</v>
      </c>
      <c r="IU68" s="60">
        <v>185302.12110463873</v>
      </c>
      <c r="IV68" s="62">
        <v>3.9074314384294273</v>
      </c>
      <c r="IW68" s="60">
        <v>51828</v>
      </c>
      <c r="IX68" s="60">
        <v>203088.93263273104</v>
      </c>
      <c r="IY68" s="62">
        <v>3.9185176474633603</v>
      </c>
      <c r="IZ68" s="60">
        <v>55919</v>
      </c>
      <c r="JA68" s="60">
        <v>212148.50144241771</v>
      </c>
      <c r="JB68" s="62">
        <v>3.793853635480207</v>
      </c>
      <c r="JC68" s="60">
        <v>61633</v>
      </c>
      <c r="JD68" s="60">
        <v>221208.25398174999</v>
      </c>
      <c r="JE68" s="62">
        <v>3.5891203410794539</v>
      </c>
      <c r="JF68" s="60">
        <v>70666</v>
      </c>
      <c r="JG68" s="60">
        <v>241216.95372536205</v>
      </c>
      <c r="JH68" s="62">
        <v>3.4134796610160762</v>
      </c>
      <c r="JI68" s="60">
        <v>82429</v>
      </c>
      <c r="JJ68" s="60">
        <v>270244.76318757521</v>
      </c>
      <c r="JK68" s="62">
        <v>3.2785156096467896</v>
      </c>
      <c r="JL68" s="60">
        <v>94493</v>
      </c>
      <c r="JM68" s="60">
        <v>304724.53261010174</v>
      </c>
      <c r="JN68" s="62">
        <v>3.224837105500955</v>
      </c>
      <c r="JO68" s="60">
        <v>102822</v>
      </c>
      <c r="JP68" s="60">
        <v>340668.01942259836</v>
      </c>
      <c r="JQ68" s="62">
        <v>3.3131821927466727</v>
      </c>
      <c r="JR68" s="60">
        <v>110025</v>
      </c>
      <c r="JS68" s="60">
        <v>367850.40052554663</v>
      </c>
      <c r="JT68" s="62">
        <v>3.3433347014364609</v>
      </c>
      <c r="JU68" s="60">
        <v>107362</v>
      </c>
      <c r="JV68" s="60">
        <v>364233.76556782023</v>
      </c>
      <c r="JW68" s="62">
        <v>3.3925761961198582</v>
      </c>
      <c r="JX68" s="60">
        <v>99241</v>
      </c>
      <c r="JY68" s="60">
        <v>354604.68520713272</v>
      </c>
      <c r="JZ68" s="62">
        <v>3.5731671910514073</v>
      </c>
      <c r="KA68" s="60">
        <v>99144</v>
      </c>
      <c r="KB68" s="60">
        <v>373700.84589132876</v>
      </c>
      <c r="KC68" s="62">
        <v>3.769273439555886</v>
      </c>
      <c r="KD68" s="60">
        <v>108733</v>
      </c>
      <c r="KE68" s="60">
        <v>387208.89071623335</v>
      </c>
      <c r="KF68" s="62">
        <v>3.5610982012473982</v>
      </c>
      <c r="KG68" s="60">
        <v>112935</v>
      </c>
      <c r="KH68" s="60">
        <v>391524.0348570238</v>
      </c>
      <c r="KI68" s="62">
        <v>3.46680864972793</v>
      </c>
      <c r="KJ68" s="60">
        <v>112021</v>
      </c>
      <c r="KK68" s="60">
        <v>392884.042942136</v>
      </c>
      <c r="KL68" s="62">
        <v>3.5072356338734343</v>
      </c>
      <c r="KM68" s="60">
        <v>109234</v>
      </c>
      <c r="KN68" s="60">
        <v>392878.3470632477</v>
      </c>
      <c r="KO68" s="62">
        <v>3.5966672195767591</v>
      </c>
    </row>
    <row r="69" spans="1:301" ht="15" customHeight="1">
      <c r="A69" s="166">
        <v>55</v>
      </c>
      <c r="B69" s="171">
        <v>429.8546</v>
      </c>
      <c r="C69" s="3">
        <v>6038.3050000000003</v>
      </c>
      <c r="D69" s="4">
        <v>13.693059999999999</v>
      </c>
      <c r="E69" s="3">
        <v>335.79379999999998</v>
      </c>
      <c r="F69" s="3">
        <v>6863.0540000000001</v>
      </c>
      <c r="G69" s="4">
        <v>19.870429999999999</v>
      </c>
      <c r="H69" s="3">
        <v>394.88319999999999</v>
      </c>
      <c r="I69" s="3">
        <v>6907.384</v>
      </c>
      <c r="J69" s="4">
        <v>17.034379999999999</v>
      </c>
      <c r="K69" s="3">
        <v>593.71579999999994</v>
      </c>
      <c r="L69" s="3">
        <v>7688.1710000000003</v>
      </c>
      <c r="M69" s="4">
        <v>12.620660000000001</v>
      </c>
      <c r="N69" s="3">
        <v>331.2989</v>
      </c>
      <c r="O69" s="3">
        <v>9740.6730000000007</v>
      </c>
      <c r="P69" s="4">
        <v>28.51745</v>
      </c>
      <c r="Q69" s="3">
        <v>640.64499999999998</v>
      </c>
      <c r="R69" s="3">
        <v>11810.74</v>
      </c>
      <c r="S69" s="4">
        <v>17.92388</v>
      </c>
      <c r="T69" s="3">
        <v>843.46709999999996</v>
      </c>
      <c r="U69" s="3">
        <v>13468.36</v>
      </c>
      <c r="V69" s="4">
        <v>15.5367</v>
      </c>
      <c r="W69" s="3">
        <v>847.20119999999997</v>
      </c>
      <c r="X69" s="3">
        <v>14308.36</v>
      </c>
      <c r="Y69" s="4">
        <v>16.434629999999999</v>
      </c>
      <c r="Z69" s="3">
        <v>957.73220000000003</v>
      </c>
      <c r="AA69" s="3">
        <v>15876.26</v>
      </c>
      <c r="AB69" s="4">
        <v>16.121040000000001</v>
      </c>
      <c r="AC69" s="3">
        <v>1040.4649999999999</v>
      </c>
      <c r="AD69" s="3">
        <v>19488.080000000002</v>
      </c>
      <c r="AE69" s="4">
        <v>18.193079999999998</v>
      </c>
      <c r="AF69" s="3">
        <v>1183.075</v>
      </c>
      <c r="AG69" s="3">
        <v>20252.080000000002</v>
      </c>
      <c r="AH69" s="4">
        <v>16.612069999999999</v>
      </c>
      <c r="AI69" s="3">
        <v>1125.82</v>
      </c>
      <c r="AJ69" s="3">
        <v>20562.650000000001</v>
      </c>
      <c r="AK69" s="4">
        <v>17.697949999999999</v>
      </c>
      <c r="AL69" s="3">
        <v>1109.979</v>
      </c>
      <c r="AM69" s="3">
        <v>20251.25</v>
      </c>
      <c r="AN69" s="4">
        <v>17.66743</v>
      </c>
      <c r="AO69" s="3">
        <v>1280.5630000000001</v>
      </c>
      <c r="AP69" s="3">
        <v>21130.31</v>
      </c>
      <c r="AQ69" s="4">
        <v>16.01444</v>
      </c>
      <c r="AR69" s="3">
        <v>1342.7539999999999</v>
      </c>
      <c r="AS69" s="3">
        <v>22115.3</v>
      </c>
      <c r="AT69" s="4">
        <v>15.96935</v>
      </c>
      <c r="AU69" s="3">
        <v>1399.88</v>
      </c>
      <c r="AV69" s="3">
        <v>23444.77</v>
      </c>
      <c r="AW69" s="4">
        <v>16.255089999999999</v>
      </c>
      <c r="AX69" s="3">
        <v>1407.6320000000001</v>
      </c>
      <c r="AY69" s="3">
        <v>24239.25</v>
      </c>
      <c r="AZ69" s="4">
        <v>16.690760000000001</v>
      </c>
      <c r="BA69" s="3">
        <v>1364.7260000000001</v>
      </c>
      <c r="BB69" s="3">
        <v>24123.25</v>
      </c>
      <c r="BC69" s="4">
        <v>17.13663</v>
      </c>
      <c r="BD69" s="3">
        <v>1433.9570000000001</v>
      </c>
      <c r="BE69" s="3">
        <v>24708.09</v>
      </c>
      <c r="BF69" s="4">
        <v>16.720079999999999</v>
      </c>
      <c r="BG69" s="3">
        <v>2823.3719999999998</v>
      </c>
      <c r="BH69" s="3">
        <v>53206.37</v>
      </c>
      <c r="BI69" s="4">
        <v>18.36626</v>
      </c>
      <c r="BJ69" s="3">
        <v>3623.7669999999998</v>
      </c>
      <c r="BK69" s="3">
        <v>67398.990000000005</v>
      </c>
      <c r="BL69" s="4">
        <v>18.12116</v>
      </c>
      <c r="BM69" s="3">
        <v>4068.4859999999999</v>
      </c>
      <c r="BN69" s="3">
        <v>78444.98</v>
      </c>
      <c r="BO69" s="4">
        <v>18.76681</v>
      </c>
      <c r="BP69" s="3">
        <v>5066.1629999999996</v>
      </c>
      <c r="BQ69" s="3">
        <v>98345.46</v>
      </c>
      <c r="BR69" s="4">
        <v>18.877549999999999</v>
      </c>
      <c r="BS69" s="3">
        <v>5755.8190000000004</v>
      </c>
      <c r="BT69" s="3">
        <v>101722.8</v>
      </c>
      <c r="BU69" s="4">
        <v>17.186119999999999</v>
      </c>
      <c r="BV69" s="3">
        <v>5483.7309999999998</v>
      </c>
      <c r="BW69" s="3">
        <v>94786.58</v>
      </c>
      <c r="BX69" s="4">
        <v>16.836359999999999</v>
      </c>
      <c r="BY69" s="3">
        <v>5728.7190000000001</v>
      </c>
      <c r="BZ69" s="3">
        <v>91439.77</v>
      </c>
      <c r="CA69" s="4">
        <v>15.557779999999999</v>
      </c>
      <c r="CB69" s="3">
        <v>5610.7060000000001</v>
      </c>
      <c r="CC69" s="3">
        <v>88485.41</v>
      </c>
      <c r="CD69" s="4">
        <v>15.372590000000001</v>
      </c>
      <c r="CE69" s="3">
        <v>5734.07</v>
      </c>
      <c r="CF69" s="3">
        <v>79179.48</v>
      </c>
      <c r="CG69" s="4">
        <v>13.45187</v>
      </c>
      <c r="CH69" s="3">
        <v>6698.6970000000001</v>
      </c>
      <c r="CI69" s="3">
        <v>84058.25</v>
      </c>
      <c r="CJ69" s="4">
        <v>12.225910000000001</v>
      </c>
      <c r="CK69" s="3">
        <v>7995.4430000000002</v>
      </c>
      <c r="CL69" s="3">
        <v>107605.7</v>
      </c>
      <c r="CM69" s="4">
        <v>13.13021</v>
      </c>
      <c r="CN69" s="3">
        <v>8643.4809999999998</v>
      </c>
      <c r="CO69" s="3">
        <v>124345.3</v>
      </c>
      <c r="CP69" s="4">
        <v>14.03717</v>
      </c>
      <c r="CQ69" s="3">
        <v>8847.6859999999997</v>
      </c>
      <c r="CR69" s="3">
        <v>140476.5</v>
      </c>
      <c r="CS69" s="4">
        <v>15.48738</v>
      </c>
      <c r="CT69" s="3">
        <v>7720.5020000000004</v>
      </c>
      <c r="CU69" s="3">
        <v>112211.4</v>
      </c>
      <c r="CV69" s="4">
        <v>14.224830000000001</v>
      </c>
      <c r="CW69" s="3">
        <v>10119.61</v>
      </c>
      <c r="CX69" s="3">
        <v>143018</v>
      </c>
      <c r="CY69" s="4">
        <v>13.83403</v>
      </c>
      <c r="CZ69" s="3">
        <v>12438.91</v>
      </c>
      <c r="DA69" s="3">
        <v>162223.5</v>
      </c>
      <c r="DB69" s="4">
        <v>12.755520000000001</v>
      </c>
      <c r="DC69" s="3">
        <v>12174.84</v>
      </c>
      <c r="DD69" s="3">
        <v>191903.5</v>
      </c>
      <c r="DE69" s="4">
        <v>15.404640000000001</v>
      </c>
      <c r="DF69" s="3">
        <v>12187.4</v>
      </c>
      <c r="DG69" s="3">
        <v>202551</v>
      </c>
      <c r="DH69" s="4">
        <v>16.244589999999999</v>
      </c>
      <c r="DI69" s="3">
        <v>15430.61</v>
      </c>
      <c r="DJ69" s="3">
        <v>263641</v>
      </c>
      <c r="DK69" s="4">
        <v>16.721229999999998</v>
      </c>
      <c r="DL69" s="3">
        <v>25777.65</v>
      </c>
      <c r="DM69" s="3">
        <v>360159.6</v>
      </c>
      <c r="DN69" s="4">
        <v>13.70459</v>
      </c>
      <c r="DO69" s="3">
        <v>47113.24</v>
      </c>
      <c r="DP69" s="3">
        <v>546137.19999999995</v>
      </c>
      <c r="DQ69" s="4">
        <v>11.372769999999999</v>
      </c>
      <c r="DR69" s="3">
        <v>69918.92</v>
      </c>
      <c r="DS69" s="3">
        <v>877674.3</v>
      </c>
      <c r="DT69" s="4">
        <v>12.31236</v>
      </c>
      <c r="DU69" s="3">
        <v>127.6525</v>
      </c>
      <c r="DV69" s="3">
        <v>1535.1479999999999</v>
      </c>
      <c r="DW69" s="4">
        <v>11.78065</v>
      </c>
      <c r="DX69" s="3">
        <v>144.8844</v>
      </c>
      <c r="DY69" s="3">
        <v>1824.9449999999999</v>
      </c>
      <c r="DZ69" s="4">
        <v>12.33724</v>
      </c>
      <c r="EA69" s="3">
        <v>181.48249999999999</v>
      </c>
      <c r="EB69" s="3">
        <v>2376.1120000000001</v>
      </c>
      <c r="EC69" s="4">
        <v>12.80376</v>
      </c>
      <c r="ED69" s="3">
        <v>220.06829999999999</v>
      </c>
      <c r="EE69" s="3">
        <v>2896.4560000000001</v>
      </c>
      <c r="EF69" s="4">
        <v>12.897650000000001</v>
      </c>
      <c r="EG69" s="3">
        <v>232.9734</v>
      </c>
      <c r="EH69" s="3">
        <v>3095.6669999999999</v>
      </c>
      <c r="EI69" s="4">
        <v>13.02183</v>
      </c>
      <c r="EJ69" s="3">
        <v>254.8777</v>
      </c>
      <c r="EK69" s="3">
        <v>3284.9580000000001</v>
      </c>
      <c r="EL69" s="4">
        <v>12.63936</v>
      </c>
      <c r="EM69" s="3">
        <v>458.91730000000001</v>
      </c>
      <c r="EN69" s="3">
        <v>3638.2289999999998</v>
      </c>
      <c r="EO69" s="4">
        <v>7.7722680000000004</v>
      </c>
      <c r="EP69" s="3">
        <v>409.43419999999998</v>
      </c>
      <c r="EQ69" s="3">
        <v>4178.7950000000001</v>
      </c>
      <c r="ER69" s="4">
        <v>10.005570000000001</v>
      </c>
      <c r="ES69" s="3">
        <v>471.08229999999998</v>
      </c>
      <c r="ET69" s="3">
        <v>4827.3469999999998</v>
      </c>
      <c r="EU69" s="4">
        <v>10.037409999999999</v>
      </c>
      <c r="EV69" s="3">
        <v>598.46100000000001</v>
      </c>
      <c r="EW69" s="3">
        <v>5854.5249999999996</v>
      </c>
      <c r="EX69" s="4">
        <v>9.5914929999999998</v>
      </c>
      <c r="EY69" s="3">
        <v>662.34839999999997</v>
      </c>
      <c r="EZ69" s="3">
        <v>6693.1009999999997</v>
      </c>
      <c r="FA69" s="4">
        <v>9.9006729999999994</v>
      </c>
      <c r="FB69" s="3">
        <v>731.86929999999995</v>
      </c>
      <c r="FC69" s="3">
        <v>7307.3969999999999</v>
      </c>
      <c r="FD69" s="4">
        <v>9.7861759999999993</v>
      </c>
      <c r="FE69" s="3">
        <v>931.05830000000003</v>
      </c>
      <c r="FF69" s="3">
        <v>9165.902</v>
      </c>
      <c r="FG69" s="4">
        <v>9.6473829999999996</v>
      </c>
      <c r="FH69" s="3">
        <v>1026.45</v>
      </c>
      <c r="FI69" s="3">
        <v>11399.4</v>
      </c>
      <c r="FJ69" s="4">
        <v>10.878030000000001</v>
      </c>
      <c r="FK69" s="60">
        <v>4539</v>
      </c>
      <c r="FL69" s="60">
        <v>19511.14188696683</v>
      </c>
      <c r="FM69" s="62">
        <v>4.2985551634648225</v>
      </c>
      <c r="FN69" s="60">
        <v>5058</v>
      </c>
      <c r="FO69" s="60">
        <v>20966.149173459846</v>
      </c>
      <c r="FP69" s="62">
        <v>4.1451461394740701</v>
      </c>
      <c r="FQ69" s="60">
        <v>5502</v>
      </c>
      <c r="FR69" s="60">
        <v>23261.449532502891</v>
      </c>
      <c r="FS69" s="62">
        <v>4.2278170724287332</v>
      </c>
      <c r="FT69" s="60">
        <v>6106</v>
      </c>
      <c r="FU69" s="60">
        <v>26121.269159617215</v>
      </c>
      <c r="FV69" s="62">
        <v>4.2779674352468415</v>
      </c>
      <c r="FW69" s="60">
        <v>7464</v>
      </c>
      <c r="FX69" s="60">
        <v>29723.983995216819</v>
      </c>
      <c r="FY69" s="62">
        <v>3.9823129682766369</v>
      </c>
      <c r="FZ69" s="60">
        <v>8818</v>
      </c>
      <c r="GA69" s="60">
        <v>34052.077075992784</v>
      </c>
      <c r="GB69" s="62">
        <v>3.8616553726460405</v>
      </c>
      <c r="GC69" s="60">
        <v>10232</v>
      </c>
      <c r="GD69" s="60">
        <v>38378.037107660646</v>
      </c>
      <c r="GE69" s="62">
        <v>3.750785487457061</v>
      </c>
      <c r="GF69" s="60">
        <v>11650</v>
      </c>
      <c r="GG69" s="60">
        <v>42731.251903294266</v>
      </c>
      <c r="GH69" s="62">
        <v>3.6679186183085206</v>
      </c>
      <c r="GI69" s="60">
        <v>14148</v>
      </c>
      <c r="GJ69" s="60">
        <v>49508.750809243109</v>
      </c>
      <c r="GK69" s="62">
        <v>3.4993462545407907</v>
      </c>
      <c r="GL69" s="60">
        <v>16994</v>
      </c>
      <c r="GM69" s="60">
        <v>57745.370636291103</v>
      </c>
      <c r="GN69" s="62">
        <v>3.3979857971219904</v>
      </c>
      <c r="GO69" s="60">
        <v>19263</v>
      </c>
      <c r="GP69" s="60">
        <v>65264.547903277824</v>
      </c>
      <c r="GQ69" s="62">
        <v>3.3880780721215711</v>
      </c>
      <c r="GR69" s="60">
        <v>22204</v>
      </c>
      <c r="GS69" s="60">
        <v>72514.842720553104</v>
      </c>
      <c r="GT69" s="62">
        <v>3.265845916076072</v>
      </c>
      <c r="GU69" s="60">
        <v>24926</v>
      </c>
      <c r="GV69" s="60">
        <v>79663.875085359658</v>
      </c>
      <c r="GW69" s="62">
        <v>3.1960152084313429</v>
      </c>
      <c r="GX69" s="60">
        <v>27165</v>
      </c>
      <c r="GY69" s="60">
        <v>87281.162583534693</v>
      </c>
      <c r="GZ69" s="62">
        <v>3.2130006472863868</v>
      </c>
      <c r="HA69" s="60">
        <v>28863</v>
      </c>
      <c r="HB69" s="60">
        <v>93394.875458788025</v>
      </c>
      <c r="HC69" s="62">
        <v>3.2357993091081325</v>
      </c>
      <c r="HD69" s="60">
        <v>29818</v>
      </c>
      <c r="HE69" s="60">
        <v>98409.421551483116</v>
      </c>
      <c r="HF69" s="62">
        <v>3.300336090666145</v>
      </c>
      <c r="HG69" s="60">
        <v>31576</v>
      </c>
      <c r="HH69" s="60">
        <v>105539.43931064873</v>
      </c>
      <c r="HI69" s="62">
        <v>3.3423942016293617</v>
      </c>
      <c r="HJ69" s="60">
        <v>33879</v>
      </c>
      <c r="HK69" s="60">
        <v>111256.99690876418</v>
      </c>
      <c r="HL69" s="62">
        <v>3.2839516192557094</v>
      </c>
      <c r="HM69" s="60">
        <v>36094</v>
      </c>
      <c r="HN69" s="60">
        <v>117753.25342640761</v>
      </c>
      <c r="HO69" s="62">
        <v>3.2624052038124787</v>
      </c>
      <c r="HP69" s="60">
        <v>39060</v>
      </c>
      <c r="HQ69" s="60">
        <v>129731.59909804045</v>
      </c>
      <c r="HR69" s="62">
        <v>3.3213415027660123</v>
      </c>
      <c r="HS69" s="60">
        <v>41449</v>
      </c>
      <c r="HT69" s="60">
        <v>137061.05228822428</v>
      </c>
      <c r="HU69" s="62">
        <v>3.3067396629164585</v>
      </c>
      <c r="HV69" s="60">
        <v>42763</v>
      </c>
      <c r="HW69" s="60">
        <v>139560.15034533964</v>
      </c>
      <c r="HX69" s="62">
        <v>3.2635724889586708</v>
      </c>
      <c r="HY69" s="60">
        <v>42272</v>
      </c>
      <c r="HZ69" s="60">
        <v>142466.8097554649</v>
      </c>
      <c r="IA69" s="62">
        <v>3.3702405789994536</v>
      </c>
      <c r="IB69" s="60">
        <v>41951</v>
      </c>
      <c r="IC69" s="60">
        <v>143841.12408677701</v>
      </c>
      <c r="ID69" s="62">
        <v>3.4287889224756745</v>
      </c>
      <c r="IE69" s="60">
        <v>42799</v>
      </c>
      <c r="IF69" s="60">
        <v>145170.85652976061</v>
      </c>
      <c r="IG69" s="62">
        <v>3.3919216927909672</v>
      </c>
      <c r="IH69" s="60">
        <v>43016</v>
      </c>
      <c r="II69" s="60">
        <v>147923.68323529518</v>
      </c>
      <c r="IJ69" s="62">
        <v>3.438806100876306</v>
      </c>
      <c r="IK69" s="60">
        <v>43532</v>
      </c>
      <c r="IL69" s="60">
        <v>155246.809470657</v>
      </c>
      <c r="IM69" s="62">
        <v>3.5662687096999219</v>
      </c>
      <c r="IN69" s="60">
        <v>43262</v>
      </c>
      <c r="IO69" s="60">
        <v>162413.24282830747</v>
      </c>
      <c r="IP69" s="62">
        <v>3.7541778657553388</v>
      </c>
      <c r="IQ69" s="60">
        <v>45349</v>
      </c>
      <c r="IR69" s="60">
        <v>171597.26285032101</v>
      </c>
      <c r="IS69" s="62">
        <v>3.7839260590160979</v>
      </c>
      <c r="IT69" s="60">
        <v>50070</v>
      </c>
      <c r="IU69" s="60">
        <v>188338.7789981339</v>
      </c>
      <c r="IV69" s="62">
        <v>3.7615094667092852</v>
      </c>
      <c r="IW69" s="60">
        <v>54632</v>
      </c>
      <c r="IX69" s="60">
        <v>206418.97856115369</v>
      </c>
      <c r="IY69" s="62">
        <v>3.7783529536014369</v>
      </c>
      <c r="IZ69" s="60">
        <v>58031</v>
      </c>
      <c r="JA69" s="60">
        <v>215597.8831657336</v>
      </c>
      <c r="JB69" s="62">
        <v>3.7152191615814583</v>
      </c>
      <c r="JC69" s="60">
        <v>64165</v>
      </c>
      <c r="JD69" s="60">
        <v>224728.80437364648</v>
      </c>
      <c r="JE69" s="62">
        <v>3.5023580514867367</v>
      </c>
      <c r="JF69" s="60">
        <v>72484</v>
      </c>
      <c r="JG69" s="60">
        <v>244978.88019547553</v>
      </c>
      <c r="JH69" s="62">
        <v>3.3797649163329222</v>
      </c>
      <c r="JI69" s="60">
        <v>85026</v>
      </c>
      <c r="JJ69" s="60">
        <v>274389.04693109886</v>
      </c>
      <c r="JK69" s="62">
        <v>3.2271193156340279</v>
      </c>
      <c r="JL69" s="60">
        <v>96183</v>
      </c>
      <c r="JM69" s="60">
        <v>309381.97632713313</v>
      </c>
      <c r="JN69" s="62">
        <v>3.2165972815064316</v>
      </c>
      <c r="JO69" s="60">
        <v>105671</v>
      </c>
      <c r="JP69" s="60">
        <v>345925.91028885281</v>
      </c>
      <c r="JQ69" s="62">
        <v>3.2736125359734727</v>
      </c>
      <c r="JR69" s="60">
        <v>112021</v>
      </c>
      <c r="JS69" s="60">
        <v>373567.14203729545</v>
      </c>
      <c r="JT69" s="62">
        <v>3.3347956368653686</v>
      </c>
      <c r="JU69" s="60">
        <v>111323</v>
      </c>
      <c r="JV69" s="60">
        <v>369899.38058758952</v>
      </c>
      <c r="JW69" s="62">
        <v>3.3227579259235696</v>
      </c>
      <c r="JX69" s="60">
        <v>103891</v>
      </c>
      <c r="JY69" s="60">
        <v>360223.98778110149</v>
      </c>
      <c r="JZ69" s="62">
        <v>3.4673262147934034</v>
      </c>
      <c r="KA69" s="60">
        <v>104268</v>
      </c>
      <c r="KB69" s="60">
        <v>379739.76526222489</v>
      </c>
      <c r="KC69" s="62">
        <v>3.641958848949101</v>
      </c>
      <c r="KD69" s="60">
        <v>111818</v>
      </c>
      <c r="KE69" s="60">
        <v>393348.31681019289</v>
      </c>
      <c r="KF69" s="62">
        <v>3.5177548946519601</v>
      </c>
      <c r="KG69" s="60">
        <v>115717</v>
      </c>
      <c r="KH69" s="60">
        <v>397692.51144734467</v>
      </c>
      <c r="KI69" s="62">
        <v>3.4367682488082534</v>
      </c>
      <c r="KJ69" s="60">
        <v>115937</v>
      </c>
      <c r="KK69" s="60">
        <v>399081.98205368547</v>
      </c>
      <c r="KL69" s="62">
        <v>3.442231402000099</v>
      </c>
      <c r="KM69" s="60">
        <v>112637</v>
      </c>
      <c r="KN69" s="60">
        <v>399144.54601142067</v>
      </c>
      <c r="KO69" s="62">
        <v>3.5436361587348797</v>
      </c>
    </row>
    <row r="70" spans="1:301" ht="15" customHeight="1">
      <c r="A70" s="166">
        <v>56</v>
      </c>
      <c r="B70" s="171">
        <v>453.05630000000002</v>
      </c>
      <c r="C70" s="3">
        <v>6165.5069999999996</v>
      </c>
      <c r="D70" s="4">
        <v>13.264950000000001</v>
      </c>
      <c r="E70" s="3">
        <v>350.19119999999998</v>
      </c>
      <c r="F70" s="3">
        <v>7011.2380000000003</v>
      </c>
      <c r="G70" s="4">
        <v>19.464279999999999</v>
      </c>
      <c r="H70" s="3">
        <v>414.13749999999999</v>
      </c>
      <c r="I70" s="3">
        <v>7055.1790000000001</v>
      </c>
      <c r="J70" s="4">
        <v>16.589359999999999</v>
      </c>
      <c r="K70" s="3">
        <v>630.11199999999997</v>
      </c>
      <c r="L70" s="3">
        <v>7848.9979999999996</v>
      </c>
      <c r="M70" s="4">
        <v>12.13987</v>
      </c>
      <c r="N70" s="3">
        <v>343.01499999999999</v>
      </c>
      <c r="O70" s="3">
        <v>9954.3919999999998</v>
      </c>
      <c r="P70" s="4">
        <v>28.14705</v>
      </c>
      <c r="Q70" s="3">
        <v>673.64750000000004</v>
      </c>
      <c r="R70" s="3">
        <v>12064.24</v>
      </c>
      <c r="S70" s="4">
        <v>17.411020000000001</v>
      </c>
      <c r="T70" s="3">
        <v>892.20889999999997</v>
      </c>
      <c r="U70" s="3">
        <v>13754.74</v>
      </c>
      <c r="V70" s="4">
        <v>14.999639999999999</v>
      </c>
      <c r="W70" s="3">
        <v>901.28</v>
      </c>
      <c r="X70" s="3">
        <v>14613.69</v>
      </c>
      <c r="Y70" s="4">
        <v>15.77758</v>
      </c>
      <c r="Z70" s="3">
        <v>1012.745</v>
      </c>
      <c r="AA70" s="3">
        <v>16214.7</v>
      </c>
      <c r="AB70" s="4">
        <v>15.56973</v>
      </c>
      <c r="AC70" s="3">
        <v>1131.6669999999999</v>
      </c>
      <c r="AD70" s="3">
        <v>19906.310000000001</v>
      </c>
      <c r="AE70" s="4">
        <v>17.085229999999999</v>
      </c>
      <c r="AF70" s="3">
        <v>1265.817</v>
      </c>
      <c r="AG70" s="3">
        <v>20684.509999999998</v>
      </c>
      <c r="AH70" s="4">
        <v>15.85707</v>
      </c>
      <c r="AI70" s="3">
        <v>1186.778</v>
      </c>
      <c r="AJ70" s="3">
        <v>21003.69</v>
      </c>
      <c r="AK70" s="4">
        <v>17.148309999999999</v>
      </c>
      <c r="AL70" s="3">
        <v>1154.5450000000001</v>
      </c>
      <c r="AM70" s="3">
        <v>20685.75</v>
      </c>
      <c r="AN70" s="4">
        <v>17.34919</v>
      </c>
      <c r="AO70" s="3">
        <v>1341.1510000000001</v>
      </c>
      <c r="AP70" s="3">
        <v>21580.73</v>
      </c>
      <c r="AQ70" s="4">
        <v>15.61626</v>
      </c>
      <c r="AR70" s="3">
        <v>1379.751</v>
      </c>
      <c r="AS70" s="3">
        <v>22586.95</v>
      </c>
      <c r="AT70" s="4">
        <v>15.8719</v>
      </c>
      <c r="AU70" s="3">
        <v>1437.271</v>
      </c>
      <c r="AV70" s="3">
        <v>23945.37</v>
      </c>
      <c r="AW70" s="4">
        <v>16.169599999999999</v>
      </c>
      <c r="AX70" s="3">
        <v>1438.9590000000001</v>
      </c>
      <c r="AY70" s="3">
        <v>24757.79</v>
      </c>
      <c r="AZ70" s="4">
        <v>16.675979999999999</v>
      </c>
      <c r="BA70" s="3">
        <v>1398.636</v>
      </c>
      <c r="BB70" s="3">
        <v>24640.1</v>
      </c>
      <c r="BC70" s="4">
        <v>17.07873</v>
      </c>
      <c r="BD70" s="3">
        <v>1473.0740000000001</v>
      </c>
      <c r="BE70" s="3">
        <v>25236.6</v>
      </c>
      <c r="BF70" s="4">
        <v>16.623570000000001</v>
      </c>
      <c r="BG70" s="3">
        <v>2914.433</v>
      </c>
      <c r="BH70" s="3">
        <v>54350.48</v>
      </c>
      <c r="BI70" s="4">
        <v>18.174440000000001</v>
      </c>
      <c r="BJ70" s="3">
        <v>3887.913</v>
      </c>
      <c r="BK70" s="3">
        <v>68845.55</v>
      </c>
      <c r="BL70" s="4">
        <v>17.251940000000001</v>
      </c>
      <c r="BM70" s="3">
        <v>4437.0450000000001</v>
      </c>
      <c r="BN70" s="3">
        <v>80131.3</v>
      </c>
      <c r="BO70" s="4">
        <v>17.577300000000001</v>
      </c>
      <c r="BP70" s="3">
        <v>5675.27</v>
      </c>
      <c r="BQ70" s="3">
        <v>100458.7</v>
      </c>
      <c r="BR70" s="4">
        <v>17.213010000000001</v>
      </c>
      <c r="BS70" s="3">
        <v>6411.3620000000001</v>
      </c>
      <c r="BT70" s="3">
        <v>103896.6</v>
      </c>
      <c r="BU70" s="4">
        <v>15.758010000000001</v>
      </c>
      <c r="BV70" s="3">
        <v>6060.3090000000002</v>
      </c>
      <c r="BW70" s="3">
        <v>96809.8</v>
      </c>
      <c r="BX70" s="4">
        <v>15.55917</v>
      </c>
      <c r="BY70" s="3">
        <v>6360.6970000000001</v>
      </c>
      <c r="BZ70" s="3">
        <v>93380.75</v>
      </c>
      <c r="CA70" s="4">
        <v>14.30889</v>
      </c>
      <c r="CB70" s="3">
        <v>6363.0039999999999</v>
      </c>
      <c r="CC70" s="3">
        <v>90360.56</v>
      </c>
      <c r="CD70" s="4">
        <v>13.841810000000001</v>
      </c>
      <c r="CE70" s="3">
        <v>6459.1049999999996</v>
      </c>
      <c r="CF70" s="3">
        <v>80840.52</v>
      </c>
      <c r="CG70" s="4">
        <v>12.19186</v>
      </c>
      <c r="CH70" s="3">
        <v>7587.6030000000001</v>
      </c>
      <c r="CI70" s="3">
        <v>85806.3</v>
      </c>
      <c r="CJ70" s="4">
        <v>11.017530000000001</v>
      </c>
      <c r="CK70" s="3">
        <v>8991.5630000000001</v>
      </c>
      <c r="CL70" s="3">
        <v>109858.5</v>
      </c>
      <c r="CM70" s="4">
        <v>11.91952</v>
      </c>
      <c r="CN70" s="3">
        <v>9106.5499999999993</v>
      </c>
      <c r="CO70" s="3">
        <v>126969.8</v>
      </c>
      <c r="CP70" s="4">
        <v>13.604050000000001</v>
      </c>
      <c r="CQ70" s="3">
        <v>9281.5959999999995</v>
      </c>
      <c r="CR70" s="3">
        <v>143463.20000000001</v>
      </c>
      <c r="CS70" s="4">
        <v>15.076689999999999</v>
      </c>
      <c r="CT70" s="3">
        <v>7907.03</v>
      </c>
      <c r="CU70" s="3">
        <v>114584.1</v>
      </c>
      <c r="CV70" s="4">
        <v>14.18248</v>
      </c>
      <c r="CW70" s="3">
        <v>11104.12</v>
      </c>
      <c r="CX70" s="3">
        <v>146027.29999999999</v>
      </c>
      <c r="CY70" s="4">
        <v>12.872310000000001</v>
      </c>
      <c r="CZ70" s="3">
        <v>12933.79</v>
      </c>
      <c r="DA70" s="3">
        <v>165622</v>
      </c>
      <c r="DB70" s="4">
        <v>12.52398</v>
      </c>
      <c r="DC70" s="3">
        <v>12542.43</v>
      </c>
      <c r="DD70" s="3">
        <v>195984.1</v>
      </c>
      <c r="DE70" s="4">
        <v>15.27061</v>
      </c>
      <c r="DF70" s="3">
        <v>12561.22</v>
      </c>
      <c r="DG70" s="3">
        <v>206873.2</v>
      </c>
      <c r="DH70" s="4">
        <v>16.096979999999999</v>
      </c>
      <c r="DI70" s="3">
        <v>16518.57</v>
      </c>
      <c r="DJ70" s="3">
        <v>269270.3</v>
      </c>
      <c r="DK70" s="4">
        <v>15.952959999999999</v>
      </c>
      <c r="DL70" s="3">
        <v>27836.05</v>
      </c>
      <c r="DM70" s="3">
        <v>367736.2</v>
      </c>
      <c r="DN70" s="4">
        <v>12.95773</v>
      </c>
      <c r="DO70" s="3">
        <v>51864.75</v>
      </c>
      <c r="DP70" s="3">
        <v>557425.6</v>
      </c>
      <c r="DQ70" s="4">
        <v>10.543990000000001</v>
      </c>
      <c r="DR70" s="3">
        <v>75543.520000000004</v>
      </c>
      <c r="DS70" s="3">
        <v>895969.4</v>
      </c>
      <c r="DT70" s="4">
        <v>11.632759999999999</v>
      </c>
      <c r="DU70" s="3">
        <v>135.57730000000001</v>
      </c>
      <c r="DV70" s="3">
        <v>1567.047</v>
      </c>
      <c r="DW70" s="4">
        <v>11.32208</v>
      </c>
      <c r="DX70" s="3">
        <v>153.7089</v>
      </c>
      <c r="DY70" s="3">
        <v>1863.029</v>
      </c>
      <c r="DZ70" s="4">
        <v>11.871180000000001</v>
      </c>
      <c r="EA70" s="3">
        <v>190.8493</v>
      </c>
      <c r="EB70" s="3">
        <v>2425.8850000000002</v>
      </c>
      <c r="EC70" s="4">
        <v>12.4299</v>
      </c>
      <c r="ED70" s="3">
        <v>230.34620000000001</v>
      </c>
      <c r="EE70" s="3">
        <v>2957.1680000000001</v>
      </c>
      <c r="EF70" s="4">
        <v>12.58</v>
      </c>
      <c r="EG70" s="3">
        <v>245.37020000000001</v>
      </c>
      <c r="EH70" s="3">
        <v>3160.5880000000002</v>
      </c>
      <c r="EI70" s="4">
        <v>12.62279</v>
      </c>
      <c r="EJ70" s="3">
        <v>265.66660000000002</v>
      </c>
      <c r="EK70" s="3">
        <v>3353.703</v>
      </c>
      <c r="EL70" s="4">
        <v>12.3794</v>
      </c>
      <c r="EM70" s="3">
        <v>506.45519999999999</v>
      </c>
      <c r="EN70" s="3">
        <v>3709.9340000000002</v>
      </c>
      <c r="EO70" s="4">
        <v>7.1811100000000003</v>
      </c>
      <c r="EP70" s="3">
        <v>437.28289999999998</v>
      </c>
      <c r="EQ70" s="3">
        <v>4264.1499999999996</v>
      </c>
      <c r="ER70" s="4">
        <v>9.5592790000000001</v>
      </c>
      <c r="ES70" s="3">
        <v>502.6635</v>
      </c>
      <c r="ET70" s="3">
        <v>4925.9989999999998</v>
      </c>
      <c r="EU70" s="4">
        <v>9.5985659999999999</v>
      </c>
      <c r="EV70" s="3">
        <v>638.06899999999996</v>
      </c>
      <c r="EW70" s="3">
        <v>5973.5370000000003</v>
      </c>
      <c r="EX70" s="4">
        <v>9.1785479999999993</v>
      </c>
      <c r="EY70" s="3">
        <v>704.17819999999995</v>
      </c>
      <c r="EZ70" s="3">
        <v>6829.6930000000002</v>
      </c>
      <c r="FA70" s="4">
        <v>9.5021559999999994</v>
      </c>
      <c r="FB70" s="3">
        <v>771.41380000000004</v>
      </c>
      <c r="FC70" s="3">
        <v>7456.3959999999997</v>
      </c>
      <c r="FD70" s="4">
        <v>9.4733850000000004</v>
      </c>
      <c r="FE70" s="3">
        <v>988.45699999999999</v>
      </c>
      <c r="FF70" s="3">
        <v>9352.4110000000001</v>
      </c>
      <c r="FG70" s="4">
        <v>9.2716320000000003</v>
      </c>
      <c r="FH70" s="3">
        <v>1063.3130000000001</v>
      </c>
      <c r="FI70" s="3">
        <v>11634.73</v>
      </c>
      <c r="FJ70" s="4">
        <v>10.71725</v>
      </c>
      <c r="FK70" s="60">
        <v>4724</v>
      </c>
      <c r="FL70" s="60">
        <v>19848.687218367417</v>
      </c>
      <c r="FM70" s="62">
        <v>4.2016696059202827</v>
      </c>
      <c r="FN70" s="60">
        <v>5209</v>
      </c>
      <c r="FO70" s="60">
        <v>21325.947490653773</v>
      </c>
      <c r="FP70" s="62">
        <v>4.0940578787970381</v>
      </c>
      <c r="FQ70" s="60">
        <v>5683</v>
      </c>
      <c r="FR70" s="60">
        <v>23663.02806545961</v>
      </c>
      <c r="FS70" s="62">
        <v>4.1638268635332762</v>
      </c>
      <c r="FT70" s="60">
        <v>6317</v>
      </c>
      <c r="FU70" s="60">
        <v>26573.86482686095</v>
      </c>
      <c r="FV70" s="62">
        <v>4.2067223091437311</v>
      </c>
      <c r="FW70" s="60">
        <v>7703</v>
      </c>
      <c r="FX70" s="60">
        <v>30227.187120318322</v>
      </c>
      <c r="FY70" s="62">
        <v>3.9240798546434275</v>
      </c>
      <c r="FZ70" s="60">
        <v>9142</v>
      </c>
      <c r="GA70" s="60">
        <v>34621.240468317577</v>
      </c>
      <c r="GB70" s="62">
        <v>3.7870532124609033</v>
      </c>
      <c r="GC70" s="60">
        <v>10548</v>
      </c>
      <c r="GD70" s="60">
        <v>39014.153237914885</v>
      </c>
      <c r="GE70" s="62">
        <v>3.6987251837234436</v>
      </c>
      <c r="GF70" s="60">
        <v>11994</v>
      </c>
      <c r="GG70" s="60">
        <v>43433.780590866379</v>
      </c>
      <c r="GH70" s="62">
        <v>3.6212923620865749</v>
      </c>
      <c r="GI70" s="60">
        <v>14521</v>
      </c>
      <c r="GJ70" s="60">
        <v>50308.177914166445</v>
      </c>
      <c r="GK70" s="62">
        <v>3.4645119423019382</v>
      </c>
      <c r="GL70" s="60">
        <v>17477</v>
      </c>
      <c r="GM70" s="60">
        <v>58665.306534196447</v>
      </c>
      <c r="GN70" s="62">
        <v>3.3567149129825742</v>
      </c>
      <c r="GO70" s="60">
        <v>19710</v>
      </c>
      <c r="GP70" s="60">
        <v>66305.061308505232</v>
      </c>
      <c r="GQ70" s="62">
        <v>3.3640315225015338</v>
      </c>
      <c r="GR70" s="60">
        <v>22729</v>
      </c>
      <c r="GS70" s="60">
        <v>73652.183362559983</v>
      </c>
      <c r="GT70" s="62">
        <v>3.2404497937683128</v>
      </c>
      <c r="GU70" s="60">
        <v>25556</v>
      </c>
      <c r="GV70" s="60">
        <v>80900.44148746389</v>
      </c>
      <c r="GW70" s="62">
        <v>3.1656143953460592</v>
      </c>
      <c r="GX70" s="60">
        <v>27907</v>
      </c>
      <c r="GY70" s="60">
        <v>88638.689019503552</v>
      </c>
      <c r="GZ70" s="62">
        <v>3.1762170430180081</v>
      </c>
      <c r="HA70" s="60">
        <v>29154</v>
      </c>
      <c r="HB70" s="60">
        <v>94857.895849776702</v>
      </c>
      <c r="HC70" s="62">
        <v>3.2536837432179699</v>
      </c>
      <c r="HD70" s="60">
        <v>30684</v>
      </c>
      <c r="HE70" s="60">
        <v>99958.384796966289</v>
      </c>
      <c r="HF70" s="62">
        <v>3.2576712552785261</v>
      </c>
      <c r="HG70" s="60">
        <v>32496</v>
      </c>
      <c r="HH70" s="60">
        <v>107210.04301545097</v>
      </c>
      <c r="HI70" s="62">
        <v>3.2991766068270238</v>
      </c>
      <c r="HJ70" s="60">
        <v>34831</v>
      </c>
      <c r="HK70" s="60">
        <v>113004.70108238691</v>
      </c>
      <c r="HL70" s="62">
        <v>3.2443714243744624</v>
      </c>
      <c r="HM70" s="60">
        <v>36918</v>
      </c>
      <c r="HN70" s="60">
        <v>119597.66294882986</v>
      </c>
      <c r="HO70" s="62">
        <v>3.2395488094921139</v>
      </c>
      <c r="HP70" s="60">
        <v>40127</v>
      </c>
      <c r="HQ70" s="60">
        <v>131780.21072009497</v>
      </c>
      <c r="HR70" s="62">
        <v>3.2840783193384744</v>
      </c>
      <c r="HS70" s="60">
        <v>42341</v>
      </c>
      <c r="HT70" s="60">
        <v>139224.21110384862</v>
      </c>
      <c r="HU70" s="62">
        <v>3.2881653976960541</v>
      </c>
      <c r="HV70" s="60">
        <v>44560</v>
      </c>
      <c r="HW70" s="60">
        <v>141738.31251719125</v>
      </c>
      <c r="HX70" s="62">
        <v>3.1808418428454051</v>
      </c>
      <c r="HY70" s="60">
        <v>43235</v>
      </c>
      <c r="HZ70" s="60">
        <v>144748.50535002028</v>
      </c>
      <c r="IA70" s="62">
        <v>3.347947388690188</v>
      </c>
      <c r="IB70" s="60">
        <v>43359</v>
      </c>
      <c r="IC70" s="60">
        <v>146140.28039087728</v>
      </c>
      <c r="ID70" s="62">
        <v>3.3704716527336256</v>
      </c>
      <c r="IE70" s="60">
        <v>43761</v>
      </c>
      <c r="IF70" s="60">
        <v>147488.76066209155</v>
      </c>
      <c r="IG70" s="62">
        <v>3.3703242764582972</v>
      </c>
      <c r="IH70" s="60">
        <v>44325</v>
      </c>
      <c r="II70" s="60">
        <v>150299.23417232957</v>
      </c>
      <c r="IJ70" s="62">
        <v>3.39084566660642</v>
      </c>
      <c r="IK70" s="60">
        <v>44719</v>
      </c>
      <c r="IL70" s="60">
        <v>157777.92625083582</v>
      </c>
      <c r="IM70" s="62">
        <v>3.5282078367323915</v>
      </c>
      <c r="IN70" s="60">
        <v>45324</v>
      </c>
      <c r="IO70" s="60">
        <v>165092.85046939345</v>
      </c>
      <c r="IP70" s="62">
        <v>3.6425039817622773</v>
      </c>
      <c r="IQ70" s="60">
        <v>46529</v>
      </c>
      <c r="IR70" s="60">
        <v>174455.46820290317</v>
      </c>
      <c r="IS70" s="62">
        <v>3.7493921683875255</v>
      </c>
      <c r="IT70" s="60">
        <v>51361</v>
      </c>
      <c r="IU70" s="60">
        <v>191472.34171048534</v>
      </c>
      <c r="IV70" s="62">
        <v>3.72797145130518</v>
      </c>
      <c r="IW70" s="60">
        <v>56331</v>
      </c>
      <c r="IX70" s="60">
        <v>209849.05429644411</v>
      </c>
      <c r="IY70" s="62">
        <v>3.7252854431209124</v>
      </c>
      <c r="IZ70" s="60">
        <v>59989</v>
      </c>
      <c r="JA70" s="60">
        <v>219158.17960637281</v>
      </c>
      <c r="JB70" s="62">
        <v>3.6533060995577991</v>
      </c>
      <c r="JC70" s="60">
        <v>66012</v>
      </c>
      <c r="JD70" s="60">
        <v>228350.61367346873</v>
      </c>
      <c r="JE70" s="62">
        <v>3.4592288322345746</v>
      </c>
      <c r="JF70" s="60">
        <v>73884</v>
      </c>
      <c r="JG70" s="60">
        <v>248892.73902693801</v>
      </c>
      <c r="JH70" s="62">
        <v>3.3686960509303505</v>
      </c>
      <c r="JI70" s="60">
        <v>86101</v>
      </c>
      <c r="JJ70" s="60">
        <v>278672.65679329401</v>
      </c>
      <c r="JK70" s="62">
        <v>3.2365786319937517</v>
      </c>
      <c r="JL70" s="60">
        <v>97717</v>
      </c>
      <c r="JM70" s="60">
        <v>314209.78657295607</v>
      </c>
      <c r="JN70" s="62">
        <v>3.2155079113455804</v>
      </c>
      <c r="JO70" s="60">
        <v>108950</v>
      </c>
      <c r="JP70" s="60">
        <v>351353.54473085102</v>
      </c>
      <c r="JQ70" s="62">
        <v>3.2249063307099681</v>
      </c>
      <c r="JR70" s="60">
        <v>116757</v>
      </c>
      <c r="JS70" s="60">
        <v>379459.85883126559</v>
      </c>
      <c r="JT70" s="62">
        <v>3.2499966497192081</v>
      </c>
      <c r="JU70" s="60">
        <v>115008</v>
      </c>
      <c r="JV70" s="60">
        <v>375738.97615428804</v>
      </c>
      <c r="JW70" s="62">
        <v>3.2670681705123821</v>
      </c>
      <c r="JX70" s="60">
        <v>109761</v>
      </c>
      <c r="JY70" s="60">
        <v>365959.20318471687</v>
      </c>
      <c r="JZ70" s="62">
        <v>3.3341460371599827</v>
      </c>
      <c r="KA70" s="60">
        <v>109220</v>
      </c>
      <c r="KB70" s="60">
        <v>385961.41601404548</v>
      </c>
      <c r="KC70" s="62">
        <v>3.5337979858454998</v>
      </c>
      <c r="KD70" s="60">
        <v>118216</v>
      </c>
      <c r="KE70" s="60">
        <v>399669.72550132807</v>
      </c>
      <c r="KF70" s="62">
        <v>3.3808429104463698</v>
      </c>
      <c r="KG70" s="60">
        <v>120839</v>
      </c>
      <c r="KH70" s="60">
        <v>404025.84968181874</v>
      </c>
      <c r="KI70" s="62">
        <v>3.3435054053891435</v>
      </c>
      <c r="KJ70" s="60">
        <v>119859</v>
      </c>
      <c r="KK70" s="60">
        <v>405472.48390468024</v>
      </c>
      <c r="KL70" s="62">
        <v>3.3829122878105125</v>
      </c>
      <c r="KM70" s="60">
        <v>116527</v>
      </c>
      <c r="KN70" s="60">
        <v>405612.83039270103</v>
      </c>
      <c r="KO70" s="62">
        <v>3.4808484762561553</v>
      </c>
    </row>
    <row r="71" spans="1:301" ht="15" customHeight="1">
      <c r="A71" s="166">
        <v>57</v>
      </c>
      <c r="B71" s="171">
        <v>477.1386</v>
      </c>
      <c r="C71" s="3">
        <v>6298.0770000000002</v>
      </c>
      <c r="D71" s="4">
        <v>12.865690000000001</v>
      </c>
      <c r="E71" s="3">
        <v>365.45870000000002</v>
      </c>
      <c r="F71" s="3">
        <v>7165.9709999999995</v>
      </c>
      <c r="G71" s="4">
        <v>19.062110000000001</v>
      </c>
      <c r="H71" s="3">
        <v>434.46039999999999</v>
      </c>
      <c r="I71" s="3">
        <v>7209.3879999999999</v>
      </c>
      <c r="J71" s="4">
        <v>16.158390000000001</v>
      </c>
      <c r="K71" s="3">
        <v>667.5883</v>
      </c>
      <c r="L71" s="3">
        <v>8016.4440000000004</v>
      </c>
      <c r="M71" s="4">
        <v>11.702249999999999</v>
      </c>
      <c r="N71" s="3">
        <v>355.46839999999997</v>
      </c>
      <c r="O71" s="3">
        <v>10177.77</v>
      </c>
      <c r="P71" s="4">
        <v>27.769760000000002</v>
      </c>
      <c r="Q71" s="3">
        <v>708.71519999999998</v>
      </c>
      <c r="R71" s="3">
        <v>12328.73</v>
      </c>
      <c r="S71" s="4">
        <v>16.911709999999999</v>
      </c>
      <c r="T71" s="3">
        <v>944.37139999999999</v>
      </c>
      <c r="U71" s="3">
        <v>14053.27</v>
      </c>
      <c r="V71" s="4">
        <v>14.47808</v>
      </c>
      <c r="W71" s="3">
        <v>958.27340000000004</v>
      </c>
      <c r="X71" s="3">
        <v>14931.92</v>
      </c>
      <c r="Y71" s="4">
        <v>15.16175</v>
      </c>
      <c r="Z71" s="3">
        <v>1071.7719999999999</v>
      </c>
      <c r="AA71" s="3">
        <v>16567.55</v>
      </c>
      <c r="AB71" s="4">
        <v>15.03176</v>
      </c>
      <c r="AC71" s="3">
        <v>1220.7840000000001</v>
      </c>
      <c r="AD71" s="3">
        <v>20341.88</v>
      </c>
      <c r="AE71" s="4">
        <v>16.183920000000001</v>
      </c>
      <c r="AF71" s="3">
        <v>1335.963</v>
      </c>
      <c r="AG71" s="3">
        <v>21135.26</v>
      </c>
      <c r="AH71" s="4">
        <v>15.35121</v>
      </c>
      <c r="AI71" s="3">
        <v>1236.923</v>
      </c>
      <c r="AJ71" s="3">
        <v>21463.94</v>
      </c>
      <c r="AK71" s="4">
        <v>16.812940000000001</v>
      </c>
      <c r="AL71" s="3">
        <v>1187.4549999999999</v>
      </c>
      <c r="AM71" s="3">
        <v>21139.56</v>
      </c>
      <c r="AN71" s="4">
        <v>17.23771</v>
      </c>
      <c r="AO71" s="3">
        <v>1386.2809999999999</v>
      </c>
      <c r="AP71" s="3">
        <v>22050.86</v>
      </c>
      <c r="AQ71" s="4">
        <v>15.436310000000001</v>
      </c>
      <c r="AR71" s="3">
        <v>1409.7909999999999</v>
      </c>
      <c r="AS71" s="3">
        <v>23079.79</v>
      </c>
      <c r="AT71" s="4">
        <v>15.87195</v>
      </c>
      <c r="AU71" s="3">
        <v>1475.3530000000001</v>
      </c>
      <c r="AV71" s="3">
        <v>24468.37</v>
      </c>
      <c r="AW71" s="4">
        <v>16.095610000000001</v>
      </c>
      <c r="AX71" s="3">
        <v>1470.65</v>
      </c>
      <c r="AY71" s="3">
        <v>25299.73</v>
      </c>
      <c r="AZ71" s="4">
        <v>16.673089999999998</v>
      </c>
      <c r="BA71" s="3">
        <v>1432.69</v>
      </c>
      <c r="BB71" s="3">
        <v>25180.2</v>
      </c>
      <c r="BC71" s="4">
        <v>17.03755</v>
      </c>
      <c r="BD71" s="3">
        <v>1513.47</v>
      </c>
      <c r="BE71" s="3">
        <v>25788.78</v>
      </c>
      <c r="BF71" s="4">
        <v>16.533200000000001</v>
      </c>
      <c r="BG71" s="3">
        <v>3051.8510000000001</v>
      </c>
      <c r="BH71" s="3">
        <v>55545.17</v>
      </c>
      <c r="BI71" s="4">
        <v>17.737010000000001</v>
      </c>
      <c r="BJ71" s="3">
        <v>4212.5789999999997</v>
      </c>
      <c r="BK71" s="3">
        <v>70352.53</v>
      </c>
      <c r="BL71" s="4">
        <v>16.27028</v>
      </c>
      <c r="BM71" s="3">
        <v>4881.0810000000001</v>
      </c>
      <c r="BN71" s="3">
        <v>81886.62</v>
      </c>
      <c r="BO71" s="4">
        <v>16.3277</v>
      </c>
      <c r="BP71" s="3">
        <v>6395.6729999999998</v>
      </c>
      <c r="BQ71" s="3">
        <v>102654.8</v>
      </c>
      <c r="BR71" s="4">
        <v>15.60745</v>
      </c>
      <c r="BS71" s="3">
        <v>7171.4229999999998</v>
      </c>
      <c r="BT71" s="3">
        <v>106155.1</v>
      </c>
      <c r="BU71" s="4">
        <v>14.39354</v>
      </c>
      <c r="BV71" s="3">
        <v>6730.5290000000005</v>
      </c>
      <c r="BW71" s="3">
        <v>98912.66</v>
      </c>
      <c r="BX71" s="4">
        <v>14.31354</v>
      </c>
      <c r="BY71" s="3">
        <v>7093.7139999999999</v>
      </c>
      <c r="BZ71" s="3">
        <v>95396.160000000003</v>
      </c>
      <c r="CA71" s="4">
        <v>13.10666</v>
      </c>
      <c r="CB71" s="3">
        <v>7188.4170000000004</v>
      </c>
      <c r="CC71" s="3">
        <v>92304.48</v>
      </c>
      <c r="CD71" s="4">
        <v>12.51545</v>
      </c>
      <c r="CE71" s="3">
        <v>7164.9480000000003</v>
      </c>
      <c r="CF71" s="3">
        <v>82561.97</v>
      </c>
      <c r="CG71" s="4">
        <v>11.224270000000001</v>
      </c>
      <c r="CH71" s="3">
        <v>8388.0509999999995</v>
      </c>
      <c r="CI71" s="3">
        <v>87615.69</v>
      </c>
      <c r="CJ71" s="4">
        <v>10.175739999999999</v>
      </c>
      <c r="CK71" s="3">
        <v>10130.84</v>
      </c>
      <c r="CL71" s="3">
        <v>112191.3</v>
      </c>
      <c r="CM71" s="4">
        <v>10.8032</v>
      </c>
      <c r="CN71" s="3">
        <v>9746.0439999999999</v>
      </c>
      <c r="CO71" s="3">
        <v>129703.9</v>
      </c>
      <c r="CP71" s="4">
        <v>12.984590000000001</v>
      </c>
      <c r="CQ71" s="3">
        <v>9766.1849999999995</v>
      </c>
      <c r="CR71" s="3">
        <v>146578.20000000001</v>
      </c>
      <c r="CS71" s="4">
        <v>14.63916</v>
      </c>
      <c r="CT71" s="3">
        <v>8105.3360000000002</v>
      </c>
      <c r="CU71" s="3">
        <v>117062.7</v>
      </c>
      <c r="CV71" s="4">
        <v>14.134270000000001</v>
      </c>
      <c r="CW71" s="3">
        <v>12084.03</v>
      </c>
      <c r="CX71" s="3">
        <v>149153.60000000001</v>
      </c>
      <c r="CY71" s="4">
        <v>12.08123</v>
      </c>
      <c r="CZ71" s="3">
        <v>13422.91</v>
      </c>
      <c r="DA71" s="3">
        <v>169167.2</v>
      </c>
      <c r="DB71" s="4">
        <v>12.325419999999999</v>
      </c>
      <c r="DC71" s="3">
        <v>12928.27</v>
      </c>
      <c r="DD71" s="3">
        <v>200245.7</v>
      </c>
      <c r="DE71" s="4">
        <v>15.13649</v>
      </c>
      <c r="DF71" s="3">
        <v>12956.56</v>
      </c>
      <c r="DG71" s="3">
        <v>211387.6</v>
      </c>
      <c r="DH71" s="4">
        <v>15.94585</v>
      </c>
      <c r="DI71" s="3">
        <v>17883.47</v>
      </c>
      <c r="DJ71" s="3">
        <v>275132.90000000002</v>
      </c>
      <c r="DK71" s="4">
        <v>15.05575</v>
      </c>
      <c r="DL71" s="3">
        <v>30117.45</v>
      </c>
      <c r="DM71" s="3">
        <v>375614.8</v>
      </c>
      <c r="DN71" s="4">
        <v>12.232340000000001</v>
      </c>
      <c r="DO71" s="3">
        <v>57120.34</v>
      </c>
      <c r="DP71" s="3">
        <v>569122.6</v>
      </c>
      <c r="DQ71" s="4">
        <v>9.7743280000000006</v>
      </c>
      <c r="DR71" s="3">
        <v>81651.05</v>
      </c>
      <c r="DS71" s="3">
        <v>914978.9</v>
      </c>
      <c r="DT71" s="4">
        <v>10.990550000000001</v>
      </c>
      <c r="DU71" s="3">
        <v>144.04130000000001</v>
      </c>
      <c r="DV71" s="3">
        <v>1600.24</v>
      </c>
      <c r="DW71" s="4">
        <v>10.88205</v>
      </c>
      <c r="DX71" s="3">
        <v>163.15610000000001</v>
      </c>
      <c r="DY71" s="3">
        <v>1902.672</v>
      </c>
      <c r="DZ71" s="4">
        <v>11.42132</v>
      </c>
      <c r="EA71" s="3">
        <v>200.85489999999999</v>
      </c>
      <c r="EB71" s="3">
        <v>2477.748</v>
      </c>
      <c r="EC71" s="4">
        <v>12.062709999999999</v>
      </c>
      <c r="ED71" s="3">
        <v>241.56200000000001</v>
      </c>
      <c r="EE71" s="3">
        <v>3020.4540000000002</v>
      </c>
      <c r="EF71" s="4">
        <v>12.25217</v>
      </c>
      <c r="EG71" s="3">
        <v>258.63189999999997</v>
      </c>
      <c r="EH71" s="3">
        <v>3228.232</v>
      </c>
      <c r="EI71" s="4">
        <v>12.23138</v>
      </c>
      <c r="EJ71" s="3">
        <v>277.5822</v>
      </c>
      <c r="EK71" s="3">
        <v>3425.3809999999999</v>
      </c>
      <c r="EL71" s="4">
        <v>12.10078</v>
      </c>
      <c r="EM71" s="3">
        <v>543.50649999999996</v>
      </c>
      <c r="EN71" s="3">
        <v>3783.973</v>
      </c>
      <c r="EO71" s="4">
        <v>6.8246700000000002</v>
      </c>
      <c r="EP71" s="3">
        <v>467.46980000000002</v>
      </c>
      <c r="EQ71" s="3">
        <v>4352.8</v>
      </c>
      <c r="ER71" s="4">
        <v>9.1274460000000008</v>
      </c>
      <c r="ES71" s="3">
        <v>536.8039</v>
      </c>
      <c r="ET71" s="3">
        <v>5028.4750000000004</v>
      </c>
      <c r="EU71" s="4">
        <v>9.1746219999999994</v>
      </c>
      <c r="EV71" s="3">
        <v>680.67679999999996</v>
      </c>
      <c r="EW71" s="3">
        <v>6097.1270000000004</v>
      </c>
      <c r="EX71" s="4">
        <v>8.7815779999999997</v>
      </c>
      <c r="EY71" s="3">
        <v>748.96759999999995</v>
      </c>
      <c r="EZ71" s="3">
        <v>6971.6319999999996</v>
      </c>
      <c r="FA71" s="4">
        <v>9.1191239999999993</v>
      </c>
      <c r="FB71" s="3">
        <v>813.4153</v>
      </c>
      <c r="FC71" s="3">
        <v>7611.3779999999997</v>
      </c>
      <c r="FD71" s="4">
        <v>9.1705039999999993</v>
      </c>
      <c r="FE71" s="3">
        <v>1048.461</v>
      </c>
      <c r="FF71" s="3">
        <v>9546.2289999999994</v>
      </c>
      <c r="FG71" s="4">
        <v>8.9217049999999993</v>
      </c>
      <c r="FH71" s="3">
        <v>1102.6189999999999</v>
      </c>
      <c r="FI71" s="3">
        <v>11880.13</v>
      </c>
      <c r="FJ71" s="4">
        <v>10.552720000000001</v>
      </c>
      <c r="FK71" s="60">
        <v>4899</v>
      </c>
      <c r="FL71" s="60">
        <v>20198.496832388188</v>
      </c>
      <c r="FM71" s="62">
        <v>4.1229836359232879</v>
      </c>
      <c r="FN71" s="60">
        <v>5342</v>
      </c>
      <c r="FO71" s="60">
        <v>21699.178975436349</v>
      </c>
      <c r="FP71" s="62">
        <v>4.0619953155066169</v>
      </c>
      <c r="FQ71" s="60">
        <v>5877</v>
      </c>
      <c r="FR71" s="60">
        <v>24078.934169294345</v>
      </c>
      <c r="FS71" s="62">
        <v>4.0971472127436357</v>
      </c>
      <c r="FT71" s="60">
        <v>6576</v>
      </c>
      <c r="FU71" s="60">
        <v>27042.024498975352</v>
      </c>
      <c r="FV71" s="62">
        <v>4.1122300028855463</v>
      </c>
      <c r="FW71" s="60">
        <v>7948</v>
      </c>
      <c r="FX71" s="60">
        <v>30748.169535866113</v>
      </c>
      <c r="FY71" s="62">
        <v>3.8686675309343372</v>
      </c>
      <c r="FZ71" s="60">
        <v>9424</v>
      </c>
      <c r="GA71" s="60">
        <v>35209.37676424918</v>
      </c>
      <c r="GB71" s="62">
        <v>3.7361393001113306</v>
      </c>
      <c r="GC71" s="60">
        <v>10867</v>
      </c>
      <c r="GD71" s="60">
        <v>39672.459297481022</v>
      </c>
      <c r="GE71" s="62">
        <v>3.6507278271354582</v>
      </c>
      <c r="GF71" s="60">
        <v>12363</v>
      </c>
      <c r="GG71" s="60">
        <v>44160.680172434397</v>
      </c>
      <c r="GH71" s="62">
        <v>3.5720035729543311</v>
      </c>
      <c r="GI71" s="60">
        <v>14907</v>
      </c>
      <c r="GJ71" s="60">
        <v>51135.973452118313</v>
      </c>
      <c r="GK71" s="62">
        <v>3.4303329611671236</v>
      </c>
      <c r="GL71" s="60">
        <v>17730</v>
      </c>
      <c r="GM71" s="60">
        <v>59619.193102213772</v>
      </c>
      <c r="GN71" s="62">
        <v>3.3626166442308953</v>
      </c>
      <c r="GO71" s="60">
        <v>20213</v>
      </c>
      <c r="GP71" s="60">
        <v>67382.942481318154</v>
      </c>
      <c r="GQ71" s="62">
        <v>3.3336438174104859</v>
      </c>
      <c r="GR71" s="60">
        <v>23190</v>
      </c>
      <c r="GS71" s="60">
        <v>74830.981666550477</v>
      </c>
      <c r="GT71" s="62">
        <v>3.2268642374536642</v>
      </c>
      <c r="GU71" s="60">
        <v>26019</v>
      </c>
      <c r="GV71" s="60">
        <v>82181.838117174615</v>
      </c>
      <c r="GW71" s="62">
        <v>3.1585317697518973</v>
      </c>
      <c r="GX71" s="60">
        <v>28481</v>
      </c>
      <c r="GY71" s="60">
        <v>90044.0752381403</v>
      </c>
      <c r="GZ71" s="62">
        <v>3.161548935716453</v>
      </c>
      <c r="HA71" s="60">
        <v>29798</v>
      </c>
      <c r="HB71" s="60">
        <v>96380.29589607082</v>
      </c>
      <c r="HC71" s="62">
        <v>3.2344551948476683</v>
      </c>
      <c r="HD71" s="60">
        <v>31504</v>
      </c>
      <c r="HE71" s="60">
        <v>101559.78262303965</v>
      </c>
      <c r="HF71" s="62">
        <v>3.2237107231792677</v>
      </c>
      <c r="HG71" s="60">
        <v>33447</v>
      </c>
      <c r="HH71" s="60">
        <v>108936.57582303311</v>
      </c>
      <c r="HI71" s="62">
        <v>3.2569909356005953</v>
      </c>
      <c r="HJ71" s="60">
        <v>35746</v>
      </c>
      <c r="HK71" s="60">
        <v>114811.99959381386</v>
      </c>
      <c r="HL71" s="62">
        <v>3.2118838357806148</v>
      </c>
      <c r="HM71" s="60">
        <v>37522</v>
      </c>
      <c r="HN71" s="60">
        <v>121509.24211551624</v>
      </c>
      <c r="HO71" s="62">
        <v>3.2383466263929495</v>
      </c>
      <c r="HP71" s="60">
        <v>41221</v>
      </c>
      <c r="HQ71" s="60">
        <v>133899.0298828732</v>
      </c>
      <c r="HR71" s="62">
        <v>3.2483207559950804</v>
      </c>
      <c r="HS71" s="60">
        <v>44163</v>
      </c>
      <c r="HT71" s="60">
        <v>141455.4830282472</v>
      </c>
      <c r="HU71" s="62">
        <v>3.2030315655242441</v>
      </c>
      <c r="HV71" s="60">
        <v>46046</v>
      </c>
      <c r="HW71" s="60">
        <v>143987.98640187996</v>
      </c>
      <c r="HX71" s="62">
        <v>3.1270465708613115</v>
      </c>
      <c r="HY71" s="60">
        <v>44012</v>
      </c>
      <c r="HZ71" s="60">
        <v>147096.71057953834</v>
      </c>
      <c r="IA71" s="62">
        <v>3.3421955507483947</v>
      </c>
      <c r="IB71" s="60">
        <v>44168</v>
      </c>
      <c r="IC71" s="60">
        <v>148518.88215441984</v>
      </c>
      <c r="ID71" s="62">
        <v>3.3625901592650753</v>
      </c>
      <c r="IE71" s="60">
        <v>45056</v>
      </c>
      <c r="IF71" s="60">
        <v>149888.73295874335</v>
      </c>
      <c r="IG71" s="62">
        <v>3.3267208131823365</v>
      </c>
      <c r="IH71" s="60">
        <v>46193</v>
      </c>
      <c r="II71" s="60">
        <v>152739.93023587597</v>
      </c>
      <c r="IJ71" s="62">
        <v>3.306560089967657</v>
      </c>
      <c r="IK71" s="60">
        <v>45889</v>
      </c>
      <c r="IL71" s="60">
        <v>160393.75055105472</v>
      </c>
      <c r="IM71" s="62">
        <v>3.4952548661128966</v>
      </c>
      <c r="IN71" s="60">
        <v>46006</v>
      </c>
      <c r="IO71" s="60">
        <v>167868.33452966824</v>
      </c>
      <c r="IP71" s="62">
        <v>3.6488356851208157</v>
      </c>
      <c r="IQ71" s="60">
        <v>47826</v>
      </c>
      <c r="IR71" s="60">
        <v>177414.44962395329</v>
      </c>
      <c r="IS71" s="62">
        <v>3.7095816004673878</v>
      </c>
      <c r="IT71" s="60">
        <v>52618</v>
      </c>
      <c r="IU71" s="60">
        <v>194719.7212565201</v>
      </c>
      <c r="IV71" s="62">
        <v>3.7006294662761814</v>
      </c>
      <c r="IW71" s="60">
        <v>58194</v>
      </c>
      <c r="IX71" s="60">
        <v>213404.35844906495</v>
      </c>
      <c r="IY71" s="62">
        <v>3.6671196076754469</v>
      </c>
      <c r="IZ71" s="60">
        <v>62963</v>
      </c>
      <c r="JA71" s="60">
        <v>222816.5564325267</v>
      </c>
      <c r="JB71" s="62">
        <v>3.5388491087230074</v>
      </c>
      <c r="JC71" s="60">
        <v>68607</v>
      </c>
      <c r="JD71" s="60">
        <v>232096.58687676763</v>
      </c>
      <c r="JE71" s="62">
        <v>3.3829869674634896</v>
      </c>
      <c r="JF71" s="60">
        <v>75449</v>
      </c>
      <c r="JG71" s="60">
        <v>252941.06260375428</v>
      </c>
      <c r="JH71" s="62">
        <v>3.3524773370588647</v>
      </c>
      <c r="JI71" s="60">
        <v>87913</v>
      </c>
      <c r="JJ71" s="60">
        <v>283135.86084524001</v>
      </c>
      <c r="JK71" s="62">
        <v>3.2206370030056988</v>
      </c>
      <c r="JL71" s="60">
        <v>100973</v>
      </c>
      <c r="JM71" s="60">
        <v>319204.33850733732</v>
      </c>
      <c r="JN71" s="62">
        <v>3.1612840908692159</v>
      </c>
      <c r="JO71" s="60">
        <v>112120</v>
      </c>
      <c r="JP71" s="60">
        <v>356958.99752637051</v>
      </c>
      <c r="JQ71" s="62">
        <v>3.1837227749408714</v>
      </c>
      <c r="JR71" s="60">
        <v>120336</v>
      </c>
      <c r="JS71" s="60">
        <v>385542.48931251495</v>
      </c>
      <c r="JT71" s="62">
        <v>3.2038832046313237</v>
      </c>
      <c r="JU71" s="60">
        <v>118191</v>
      </c>
      <c r="JV71" s="60">
        <v>381762.8254304126</v>
      </c>
      <c r="JW71" s="62">
        <v>3.2300498805358497</v>
      </c>
      <c r="JX71" s="60">
        <v>113627</v>
      </c>
      <c r="JY71" s="60">
        <v>371880.41825938231</v>
      </c>
      <c r="JZ71" s="62">
        <v>3.272817360833097</v>
      </c>
      <c r="KA71" s="60">
        <v>113493</v>
      </c>
      <c r="KB71" s="60">
        <v>392349.81458730635</v>
      </c>
      <c r="KC71" s="62">
        <v>3.4570397697418023</v>
      </c>
      <c r="KD71" s="60">
        <v>121355</v>
      </c>
      <c r="KE71" s="60">
        <v>406176.81940070895</v>
      </c>
      <c r="KF71" s="62">
        <v>3.3470134679305259</v>
      </c>
      <c r="KG71" s="60">
        <v>124327</v>
      </c>
      <c r="KH71" s="60">
        <v>410566.13229528716</v>
      </c>
      <c r="KI71" s="62">
        <v>3.3023086883403217</v>
      </c>
      <c r="KJ71" s="60">
        <v>123746</v>
      </c>
      <c r="KK71" s="60">
        <v>412069.36325323663</v>
      </c>
      <c r="KL71" s="62">
        <v>3.329961075535667</v>
      </c>
      <c r="KM71" s="60">
        <v>120920</v>
      </c>
      <c r="KN71" s="60">
        <v>412285.58464851649</v>
      </c>
      <c r="KO71" s="62">
        <v>3.4095731446288164</v>
      </c>
    </row>
    <row r="72" spans="1:301" ht="15" customHeight="1">
      <c r="A72" s="166">
        <v>58</v>
      </c>
      <c r="B72" s="171">
        <v>502.01609999999999</v>
      </c>
      <c r="C72" s="3">
        <v>6436.3760000000002</v>
      </c>
      <c r="D72" s="4">
        <v>12.49605</v>
      </c>
      <c r="E72" s="3">
        <v>381.67090000000002</v>
      </c>
      <c r="F72" s="3">
        <v>7327.6959999999999</v>
      </c>
      <c r="G72" s="4">
        <v>18.663699999999999</v>
      </c>
      <c r="H72" s="3">
        <v>455.90410000000003</v>
      </c>
      <c r="I72" s="3">
        <v>7370.442</v>
      </c>
      <c r="J72" s="4">
        <v>15.741759999999999</v>
      </c>
      <c r="K72" s="3">
        <v>705.78869999999995</v>
      </c>
      <c r="L72" s="3">
        <v>8190.9639999999999</v>
      </c>
      <c r="M72" s="4">
        <v>11.30925</v>
      </c>
      <c r="N72" s="3">
        <v>368.71260000000001</v>
      </c>
      <c r="O72" s="3">
        <v>10411.48</v>
      </c>
      <c r="P72" s="4">
        <v>27.386320000000001</v>
      </c>
      <c r="Q72" s="3">
        <v>746.00739999999996</v>
      </c>
      <c r="R72" s="3">
        <v>12604.96</v>
      </c>
      <c r="S72" s="4">
        <v>16.425630000000002</v>
      </c>
      <c r="T72" s="3">
        <v>1000.184</v>
      </c>
      <c r="U72" s="3">
        <v>14364.73</v>
      </c>
      <c r="V72" s="4">
        <v>13.972519999999999</v>
      </c>
      <c r="W72" s="3">
        <v>1018.004</v>
      </c>
      <c r="X72" s="3">
        <v>15263.93</v>
      </c>
      <c r="Y72" s="4">
        <v>14.58886</v>
      </c>
      <c r="Z72" s="3">
        <v>1135.2719999999999</v>
      </c>
      <c r="AA72" s="3">
        <v>16935.75</v>
      </c>
      <c r="AB72" s="4">
        <v>14.50573</v>
      </c>
      <c r="AC72" s="3">
        <v>1302.068</v>
      </c>
      <c r="AD72" s="3">
        <v>20796.16</v>
      </c>
      <c r="AE72" s="4">
        <v>15.511799999999999</v>
      </c>
      <c r="AF72" s="3">
        <v>1386.787</v>
      </c>
      <c r="AG72" s="3">
        <v>21606.02</v>
      </c>
      <c r="AH72" s="4">
        <v>15.11731</v>
      </c>
      <c r="AI72" s="3">
        <v>1274.31</v>
      </c>
      <c r="AJ72" s="3">
        <v>21945.07</v>
      </c>
      <c r="AK72" s="4">
        <v>16.684760000000001</v>
      </c>
      <c r="AL72" s="3">
        <v>1218.299</v>
      </c>
      <c r="AM72" s="3">
        <v>21614.240000000002</v>
      </c>
      <c r="AN72" s="4">
        <v>17.177820000000001</v>
      </c>
      <c r="AO72" s="3">
        <v>1424.4880000000001</v>
      </c>
      <c r="AP72" s="3">
        <v>22542.42</v>
      </c>
      <c r="AQ72" s="4">
        <v>15.356479999999999</v>
      </c>
      <c r="AR72" s="3">
        <v>1441.1959999999999</v>
      </c>
      <c r="AS72" s="3">
        <v>23595.37</v>
      </c>
      <c r="AT72" s="4">
        <v>15.872199999999999</v>
      </c>
      <c r="AU72" s="3">
        <v>1514.7550000000001</v>
      </c>
      <c r="AV72" s="3">
        <v>25015.35</v>
      </c>
      <c r="AW72" s="4">
        <v>16.026689999999999</v>
      </c>
      <c r="AX72" s="3">
        <v>1503.7840000000001</v>
      </c>
      <c r="AY72" s="3">
        <v>25866.69</v>
      </c>
      <c r="AZ72" s="4">
        <v>16.670390000000001</v>
      </c>
      <c r="BA72" s="3">
        <v>1468.078</v>
      </c>
      <c r="BB72" s="3">
        <v>25745.200000000001</v>
      </c>
      <c r="BC72" s="4">
        <v>16.999210000000001</v>
      </c>
      <c r="BD72" s="3">
        <v>1555.2080000000001</v>
      </c>
      <c r="BE72" s="3">
        <v>26366.27</v>
      </c>
      <c r="BF72" s="4">
        <v>16.449090000000002</v>
      </c>
      <c r="BG72" s="3">
        <v>3237.9340000000002</v>
      </c>
      <c r="BH72" s="3">
        <v>56792.89</v>
      </c>
      <c r="BI72" s="4">
        <v>17.09262</v>
      </c>
      <c r="BJ72" s="3">
        <v>4602.1270000000004</v>
      </c>
      <c r="BK72" s="3">
        <v>71922.789999999994</v>
      </c>
      <c r="BL72" s="4">
        <v>15.2249</v>
      </c>
      <c r="BM72" s="3">
        <v>5403.7479999999996</v>
      </c>
      <c r="BN72" s="3">
        <v>83714.02</v>
      </c>
      <c r="BO72" s="4">
        <v>15.07696</v>
      </c>
      <c r="BP72" s="3">
        <v>7213.433</v>
      </c>
      <c r="BQ72" s="3">
        <v>104937.1</v>
      </c>
      <c r="BR72" s="4">
        <v>14.14513</v>
      </c>
      <c r="BS72" s="3">
        <v>8035.83</v>
      </c>
      <c r="BT72" s="3">
        <v>108501.7</v>
      </c>
      <c r="BU72" s="4">
        <v>13.12857</v>
      </c>
      <c r="BV72" s="3">
        <v>7501.6040000000003</v>
      </c>
      <c r="BW72" s="3">
        <v>101098.5</v>
      </c>
      <c r="BX72" s="4">
        <v>13.125489999999999</v>
      </c>
      <c r="BY72" s="3">
        <v>7932.3509999999997</v>
      </c>
      <c r="BZ72" s="3">
        <v>97488.82</v>
      </c>
      <c r="CA72" s="4">
        <v>11.97752</v>
      </c>
      <c r="CB72" s="3">
        <v>8005.7690000000002</v>
      </c>
      <c r="CC72" s="3">
        <v>94321.19</v>
      </c>
      <c r="CD72" s="4">
        <v>11.48263</v>
      </c>
      <c r="CE72" s="3">
        <v>7726.0870000000004</v>
      </c>
      <c r="CF72" s="3">
        <v>84350.02</v>
      </c>
      <c r="CG72" s="4">
        <v>10.633889999999999</v>
      </c>
      <c r="CH72" s="3">
        <v>8916.6090000000004</v>
      </c>
      <c r="CI72" s="3">
        <v>89495.13</v>
      </c>
      <c r="CJ72" s="4">
        <v>9.7772839999999999</v>
      </c>
      <c r="CK72" s="3">
        <v>11393.62</v>
      </c>
      <c r="CL72" s="3">
        <v>114606.5</v>
      </c>
      <c r="CM72" s="4">
        <v>9.8120960000000004</v>
      </c>
      <c r="CN72" s="3">
        <v>10505.46</v>
      </c>
      <c r="CO72" s="3">
        <v>132551.1</v>
      </c>
      <c r="CP72" s="4">
        <v>12.309839999999999</v>
      </c>
      <c r="CQ72" s="3">
        <v>10310.67</v>
      </c>
      <c r="CR72" s="3">
        <v>149829.29999999999</v>
      </c>
      <c r="CS72" s="4">
        <v>14.173069999999999</v>
      </c>
      <c r="CT72" s="3">
        <v>8316.598</v>
      </c>
      <c r="CU72" s="3">
        <v>119654.39999999999</v>
      </c>
      <c r="CV72" s="4">
        <v>14.07971</v>
      </c>
      <c r="CW72" s="3">
        <v>13023.87</v>
      </c>
      <c r="CX72" s="3">
        <v>152405.9</v>
      </c>
      <c r="CY72" s="4">
        <v>11.45335</v>
      </c>
      <c r="CZ72" s="3">
        <v>13892.93</v>
      </c>
      <c r="DA72" s="3">
        <v>172869.8</v>
      </c>
      <c r="DB72" s="4">
        <v>12.168559999999999</v>
      </c>
      <c r="DC72" s="3">
        <v>13333.65</v>
      </c>
      <c r="DD72" s="3">
        <v>204700.9</v>
      </c>
      <c r="DE72" s="4">
        <v>15.00229</v>
      </c>
      <c r="DF72" s="3">
        <v>13374.78</v>
      </c>
      <c r="DG72" s="3">
        <v>216107.2</v>
      </c>
      <c r="DH72" s="4">
        <v>15.791589999999999</v>
      </c>
      <c r="DI72" s="3">
        <v>19550.009999999998</v>
      </c>
      <c r="DJ72" s="3">
        <v>281238.7</v>
      </c>
      <c r="DK72" s="4">
        <v>14.07747</v>
      </c>
      <c r="DL72" s="3">
        <v>32646.17</v>
      </c>
      <c r="DM72" s="3">
        <v>383811.4</v>
      </c>
      <c r="DN72" s="4">
        <v>11.530659999999999</v>
      </c>
      <c r="DO72" s="3">
        <v>62860.55</v>
      </c>
      <c r="DP72" s="3">
        <v>581245.80000000005</v>
      </c>
      <c r="DQ72" s="4">
        <v>9.0705340000000003</v>
      </c>
      <c r="DR72" s="3">
        <v>88243.46</v>
      </c>
      <c r="DS72" s="3">
        <v>934742.6</v>
      </c>
      <c r="DT72" s="4">
        <v>10.38869</v>
      </c>
      <c r="DU72" s="3">
        <v>153.05950000000001</v>
      </c>
      <c r="DV72" s="3">
        <v>1634.8050000000001</v>
      </c>
      <c r="DW72" s="4">
        <v>10.46161</v>
      </c>
      <c r="DX72" s="3">
        <v>173.2578</v>
      </c>
      <c r="DY72" s="3">
        <v>1943.97</v>
      </c>
      <c r="DZ72" s="4">
        <v>10.988379999999999</v>
      </c>
      <c r="EA72" s="3">
        <v>211.55019999999999</v>
      </c>
      <c r="EB72" s="3">
        <v>2531.8330000000001</v>
      </c>
      <c r="EC72" s="4">
        <v>11.70234</v>
      </c>
      <c r="ED72" s="3">
        <v>253.82380000000001</v>
      </c>
      <c r="EE72" s="3">
        <v>3086.4749999999999</v>
      </c>
      <c r="EF72" s="4">
        <v>11.91469</v>
      </c>
      <c r="EG72" s="3">
        <v>272.82749999999999</v>
      </c>
      <c r="EH72" s="3">
        <v>3298.77</v>
      </c>
      <c r="EI72" s="4">
        <v>11.847860000000001</v>
      </c>
      <c r="EJ72" s="3">
        <v>290.58589999999998</v>
      </c>
      <c r="EK72" s="3">
        <v>3500.1759999999999</v>
      </c>
      <c r="EL72" s="4">
        <v>11.81122</v>
      </c>
      <c r="EM72" s="3">
        <v>561.98299999999995</v>
      </c>
      <c r="EN72" s="3">
        <v>3860.8679999999999</v>
      </c>
      <c r="EO72" s="4">
        <v>6.7339539999999998</v>
      </c>
      <c r="EP72" s="3">
        <v>500.12920000000003</v>
      </c>
      <c r="EQ72" s="3">
        <v>4444.924</v>
      </c>
      <c r="ER72" s="4">
        <v>8.7115130000000001</v>
      </c>
      <c r="ES72" s="3">
        <v>573.62720000000002</v>
      </c>
      <c r="ET72" s="3">
        <v>5134.9870000000001</v>
      </c>
      <c r="EU72" s="4">
        <v>8.7670539999999999</v>
      </c>
      <c r="EV72" s="3">
        <v>726.37220000000002</v>
      </c>
      <c r="EW72" s="3">
        <v>6225.5529999999999</v>
      </c>
      <c r="EX72" s="4">
        <v>8.402018</v>
      </c>
      <c r="EY72" s="3">
        <v>796.78</v>
      </c>
      <c r="EZ72" s="3">
        <v>7119.2280000000001</v>
      </c>
      <c r="FA72" s="4">
        <v>8.7529190000000003</v>
      </c>
      <c r="FB72" s="3">
        <v>857.96209999999996</v>
      </c>
      <c r="FC72" s="3">
        <v>7772.7079999999996</v>
      </c>
      <c r="FD72" s="4">
        <v>8.8781789999999994</v>
      </c>
      <c r="FE72" s="3">
        <v>1110.6500000000001</v>
      </c>
      <c r="FF72" s="3">
        <v>9747.8209999999999</v>
      </c>
      <c r="FG72" s="4">
        <v>8.5995369999999998</v>
      </c>
      <c r="FH72" s="3">
        <v>1144.576</v>
      </c>
      <c r="FI72" s="3">
        <v>12136.24</v>
      </c>
      <c r="FJ72" s="4">
        <v>10.38456</v>
      </c>
      <c r="FK72" s="60">
        <v>4978</v>
      </c>
      <c r="FL72" s="60">
        <v>20561.730391525063</v>
      </c>
      <c r="FM72" s="62">
        <v>4.1305203679238778</v>
      </c>
      <c r="FN72" s="60">
        <v>5461</v>
      </c>
      <c r="FO72" s="60">
        <v>22087.184352791788</v>
      </c>
      <c r="FP72" s="62">
        <v>4.0445311028734272</v>
      </c>
      <c r="FQ72" s="60">
        <v>6081</v>
      </c>
      <c r="FR72" s="60">
        <v>24509.909750873834</v>
      </c>
      <c r="FS72" s="62">
        <v>4.0305722333290301</v>
      </c>
      <c r="FT72" s="60">
        <v>6876</v>
      </c>
      <c r="FU72" s="60">
        <v>27525.81337820111</v>
      </c>
      <c r="FV72" s="62">
        <v>4.0031723935720054</v>
      </c>
      <c r="FW72" s="60">
        <v>8201</v>
      </c>
      <c r="FX72" s="60">
        <v>31288.030291862189</v>
      </c>
      <c r="FY72" s="62">
        <v>3.8151481882529192</v>
      </c>
      <c r="FZ72" s="60">
        <v>9773</v>
      </c>
      <c r="GA72" s="60">
        <v>35819.015627452747</v>
      </c>
      <c r="GB72" s="62">
        <v>3.6650993172467765</v>
      </c>
      <c r="GC72" s="60">
        <v>11194</v>
      </c>
      <c r="GD72" s="60">
        <v>40354.423221794808</v>
      </c>
      <c r="GE72" s="62">
        <v>3.6050047544930148</v>
      </c>
      <c r="GF72" s="60">
        <v>12756</v>
      </c>
      <c r="GG72" s="60">
        <v>44913.126856587049</v>
      </c>
      <c r="GH72" s="62">
        <v>3.5209412712909258</v>
      </c>
      <c r="GI72" s="60">
        <v>15310</v>
      </c>
      <c r="GJ72" s="60">
        <v>51993.804508528279</v>
      </c>
      <c r="GK72" s="62">
        <v>3.3960682239404494</v>
      </c>
      <c r="GL72" s="60">
        <v>18480</v>
      </c>
      <c r="GM72" s="60">
        <v>60605.60623086198</v>
      </c>
      <c r="GN72" s="62">
        <v>3.2795241466916658</v>
      </c>
      <c r="GO72" s="60">
        <v>20778</v>
      </c>
      <c r="GP72" s="60">
        <v>68499.442394646001</v>
      </c>
      <c r="GQ72" s="62">
        <v>3.2967293480915392</v>
      </c>
      <c r="GR72" s="60">
        <v>23613</v>
      </c>
      <c r="GS72" s="60">
        <v>76055.476546488382</v>
      </c>
      <c r="GT72" s="62">
        <v>3.2209154510857738</v>
      </c>
      <c r="GU72" s="60">
        <v>26356</v>
      </c>
      <c r="GV72" s="60">
        <v>83514.859937194211</v>
      </c>
      <c r="GW72" s="62">
        <v>3.168722869069442</v>
      </c>
      <c r="GX72" s="60">
        <v>28922</v>
      </c>
      <c r="GY72" s="60">
        <v>91504.409474124477</v>
      </c>
      <c r="GZ72" s="62">
        <v>3.163834087342662</v>
      </c>
      <c r="HA72" s="60">
        <v>30578</v>
      </c>
      <c r="HB72" s="60">
        <v>97955.341750285443</v>
      </c>
      <c r="HC72" s="62">
        <v>3.2034580989693717</v>
      </c>
      <c r="HD72" s="60">
        <v>32288</v>
      </c>
      <c r="HE72" s="60">
        <v>103218.39616571857</v>
      </c>
      <c r="HF72" s="62">
        <v>3.1968036473525325</v>
      </c>
      <c r="HG72" s="60">
        <v>34426</v>
      </c>
      <c r="HH72" s="60">
        <v>110722.3440776177</v>
      </c>
      <c r="HI72" s="62">
        <v>3.2162419124387878</v>
      </c>
      <c r="HJ72" s="60">
        <v>36631</v>
      </c>
      <c r="HK72" s="60">
        <v>116683.94856365665</v>
      </c>
      <c r="HL72" s="62">
        <v>3.1853880200828986</v>
      </c>
      <c r="HM72" s="60">
        <v>38368</v>
      </c>
      <c r="HN72" s="60">
        <v>123501.03616914948</v>
      </c>
      <c r="HO72" s="62">
        <v>3.2188551962351304</v>
      </c>
      <c r="HP72" s="60">
        <v>42353</v>
      </c>
      <c r="HQ72" s="60">
        <v>136092.26458113239</v>
      </c>
      <c r="HR72" s="62">
        <v>3.2132851174918518</v>
      </c>
      <c r="HS72" s="60">
        <v>44841</v>
      </c>
      <c r="HT72" s="60">
        <v>143760.96402897142</v>
      </c>
      <c r="HU72" s="62">
        <v>3.2060160127778463</v>
      </c>
      <c r="HV72" s="60">
        <v>47339</v>
      </c>
      <c r="HW72" s="60">
        <v>146303.06023873301</v>
      </c>
      <c r="HX72" s="62">
        <v>3.0905397291605867</v>
      </c>
      <c r="HY72" s="60">
        <v>45671</v>
      </c>
      <c r="HZ72" s="60">
        <v>149535.24582793331</v>
      </c>
      <c r="IA72" s="62">
        <v>3.2741837452197959</v>
      </c>
      <c r="IB72" s="60">
        <v>45410</v>
      </c>
      <c r="IC72" s="60">
        <v>150995.50277812322</v>
      </c>
      <c r="ID72" s="62">
        <v>3.3251597176419998</v>
      </c>
      <c r="IE72" s="60">
        <v>46560</v>
      </c>
      <c r="IF72" s="60">
        <v>152371.73132625053</v>
      </c>
      <c r="IG72" s="62">
        <v>3.272588731233903</v>
      </c>
      <c r="IH72" s="60">
        <v>48157</v>
      </c>
      <c r="II72" s="60">
        <v>155256.23385626706</v>
      </c>
      <c r="IJ72" s="62">
        <v>3.2239598367063369</v>
      </c>
      <c r="IK72" s="60">
        <v>47611</v>
      </c>
      <c r="IL72" s="60">
        <v>163098.00660778888</v>
      </c>
      <c r="IM72" s="62">
        <v>3.4256370714286377</v>
      </c>
      <c r="IN72" s="60">
        <v>47634</v>
      </c>
      <c r="IO72" s="60">
        <v>170750.48304513335</v>
      </c>
      <c r="IP72" s="62">
        <v>3.5846345686932306</v>
      </c>
      <c r="IQ72" s="60">
        <v>48669</v>
      </c>
      <c r="IR72" s="60">
        <v>180488.39080170254</v>
      </c>
      <c r="IS72" s="62">
        <v>3.7084877602108639</v>
      </c>
      <c r="IT72" s="60">
        <v>53938</v>
      </c>
      <c r="IU72" s="60">
        <v>198086.30869229027</v>
      </c>
      <c r="IV72" s="62">
        <v>3.6724815286493802</v>
      </c>
      <c r="IW72" s="60">
        <v>60000</v>
      </c>
      <c r="IX72" s="60">
        <v>217078.0602587235</v>
      </c>
      <c r="IY72" s="62">
        <v>3.6179676709787252</v>
      </c>
      <c r="IZ72" s="60">
        <v>64758</v>
      </c>
      <c r="JA72" s="60">
        <v>226599.82435232421</v>
      </c>
      <c r="JB72" s="62">
        <v>3.4991788559301433</v>
      </c>
      <c r="JC72" s="60">
        <v>70194</v>
      </c>
      <c r="JD72" s="60">
        <v>235974.7482332614</v>
      </c>
      <c r="JE72" s="62">
        <v>3.3617509791899791</v>
      </c>
      <c r="JF72" s="60">
        <v>77025</v>
      </c>
      <c r="JG72" s="60">
        <v>257146.52628972434</v>
      </c>
      <c r="JH72" s="62">
        <v>3.3384813539724028</v>
      </c>
      <c r="JI72" s="60">
        <v>90563</v>
      </c>
      <c r="JJ72" s="60">
        <v>287764.48809055402</v>
      </c>
      <c r="JK72" s="62">
        <v>3.1775061348514737</v>
      </c>
      <c r="JL72" s="60">
        <v>104492</v>
      </c>
      <c r="JM72" s="60">
        <v>324359.30897832086</v>
      </c>
      <c r="JN72" s="62">
        <v>3.1041544709482149</v>
      </c>
      <c r="JO72" s="60">
        <v>116450</v>
      </c>
      <c r="JP72" s="60">
        <v>362746.70714293455</v>
      </c>
      <c r="JQ72" s="62">
        <v>3.1150425688530232</v>
      </c>
      <c r="JR72" s="60">
        <v>124405</v>
      </c>
      <c r="JS72" s="60">
        <v>391806.80221967731</v>
      </c>
      <c r="JT72" s="62">
        <v>3.1494457796686413</v>
      </c>
      <c r="JU72" s="60">
        <v>123624</v>
      </c>
      <c r="JV72" s="60">
        <v>387959.88236854237</v>
      </c>
      <c r="JW72" s="62">
        <v>3.138224635738549</v>
      </c>
      <c r="JX72" s="60">
        <v>116436</v>
      </c>
      <c r="JY72" s="60">
        <v>377999.99653678131</v>
      </c>
      <c r="JZ72" s="62">
        <v>3.2464186036688081</v>
      </c>
      <c r="KA72" s="60">
        <v>116485</v>
      </c>
      <c r="KB72" s="60">
        <v>398959.60550197877</v>
      </c>
      <c r="KC72" s="62">
        <v>3.4249869554189702</v>
      </c>
      <c r="KD72" s="60">
        <v>124829</v>
      </c>
      <c r="KE72" s="60">
        <v>412920.37374754198</v>
      </c>
      <c r="KF72" s="62">
        <v>3.3078881810119602</v>
      </c>
      <c r="KG72" s="60">
        <v>128209</v>
      </c>
      <c r="KH72" s="60">
        <v>417349.62482127408</v>
      </c>
      <c r="KI72" s="62">
        <v>3.2552287656972139</v>
      </c>
      <c r="KJ72" s="60">
        <v>127558</v>
      </c>
      <c r="KK72" s="60">
        <v>418888.62624500325</v>
      </c>
      <c r="KL72" s="62">
        <v>3.2839071343624333</v>
      </c>
      <c r="KM72" s="60">
        <v>125691</v>
      </c>
      <c r="KN72" s="60">
        <v>419166.57419253682</v>
      </c>
      <c r="KO72" s="62">
        <v>3.3348972813688875</v>
      </c>
    </row>
    <row r="73" spans="1:301" ht="15" customHeight="1">
      <c r="A73" s="166">
        <v>59</v>
      </c>
      <c r="B73" s="171">
        <v>527.5779</v>
      </c>
      <c r="C73" s="3">
        <v>6580.8059999999996</v>
      </c>
      <c r="D73" s="4">
        <v>12.15682</v>
      </c>
      <c r="E73" s="3">
        <v>398.91050000000001</v>
      </c>
      <c r="F73" s="3">
        <v>7496.9030000000002</v>
      </c>
      <c r="G73" s="4">
        <v>18.268799999999999</v>
      </c>
      <c r="H73" s="3">
        <v>478.5206</v>
      </c>
      <c r="I73" s="3">
        <v>7538.8159999999998</v>
      </c>
      <c r="J73" s="4">
        <v>15.339740000000001</v>
      </c>
      <c r="K73" s="3">
        <v>744.2704</v>
      </c>
      <c r="L73" s="3">
        <v>8373.06</v>
      </c>
      <c r="M73" s="4">
        <v>10.96233</v>
      </c>
      <c r="N73" s="3">
        <v>382.8064</v>
      </c>
      <c r="O73" s="3">
        <v>10656.25</v>
      </c>
      <c r="P73" s="4">
        <v>26.99747</v>
      </c>
      <c r="Q73" s="3">
        <v>785.69889999999998</v>
      </c>
      <c r="R73" s="3">
        <v>12893.72</v>
      </c>
      <c r="S73" s="4">
        <v>15.95247</v>
      </c>
      <c r="T73" s="3">
        <v>1059.8820000000001</v>
      </c>
      <c r="U73" s="3">
        <v>14689.97</v>
      </c>
      <c r="V73" s="4">
        <v>13.483409999999999</v>
      </c>
      <c r="W73" s="3">
        <v>1080.1890000000001</v>
      </c>
      <c r="X73" s="3">
        <v>15610.63</v>
      </c>
      <c r="Y73" s="4">
        <v>14.060650000000001</v>
      </c>
      <c r="Z73" s="3">
        <v>1203.491</v>
      </c>
      <c r="AA73" s="3">
        <v>17320.310000000001</v>
      </c>
      <c r="AB73" s="4">
        <v>13.993539999999999</v>
      </c>
      <c r="AC73" s="3">
        <v>1368.8150000000001</v>
      </c>
      <c r="AD73" s="3">
        <v>21270.78</v>
      </c>
      <c r="AE73" s="4">
        <v>15.091469999999999</v>
      </c>
      <c r="AF73" s="3">
        <v>1421.069</v>
      </c>
      <c r="AG73" s="3">
        <v>22098.75</v>
      </c>
      <c r="AH73" s="4">
        <v>15.088340000000001</v>
      </c>
      <c r="AI73" s="3">
        <v>1310.346</v>
      </c>
      <c r="AJ73" s="3">
        <v>22448.799999999999</v>
      </c>
      <c r="AK73" s="4">
        <v>16.5976</v>
      </c>
      <c r="AL73" s="3">
        <v>1250.325</v>
      </c>
      <c r="AM73" s="3">
        <v>22111.32</v>
      </c>
      <c r="AN73" s="4">
        <v>17.12199</v>
      </c>
      <c r="AO73" s="3">
        <v>1464.0309999999999</v>
      </c>
      <c r="AP73" s="3">
        <v>23057.01</v>
      </c>
      <c r="AQ73" s="4">
        <v>15.282080000000001</v>
      </c>
      <c r="AR73" s="3">
        <v>1474.047</v>
      </c>
      <c r="AS73" s="3">
        <v>24135.32</v>
      </c>
      <c r="AT73" s="4">
        <v>15.872859999999999</v>
      </c>
      <c r="AU73" s="3">
        <v>1555.5519999999999</v>
      </c>
      <c r="AV73" s="3">
        <v>25588.05</v>
      </c>
      <c r="AW73" s="4">
        <v>15.96293</v>
      </c>
      <c r="AX73" s="3">
        <v>1538.4670000000001</v>
      </c>
      <c r="AY73" s="3">
        <v>26460.49</v>
      </c>
      <c r="AZ73" s="4">
        <v>16.667899999999999</v>
      </c>
      <c r="BA73" s="3">
        <v>1504.893</v>
      </c>
      <c r="BB73" s="3">
        <v>26336.880000000001</v>
      </c>
      <c r="BC73" s="4">
        <v>16.963730000000002</v>
      </c>
      <c r="BD73" s="3">
        <v>1598.3530000000001</v>
      </c>
      <c r="BE73" s="3">
        <v>26970.89</v>
      </c>
      <c r="BF73" s="4">
        <v>16.371379999999998</v>
      </c>
      <c r="BG73" s="3">
        <v>3477.4679999999998</v>
      </c>
      <c r="BH73" s="3">
        <v>58096.3</v>
      </c>
      <c r="BI73" s="4">
        <v>16.279910000000001</v>
      </c>
      <c r="BJ73" s="3">
        <v>5058.9939999999997</v>
      </c>
      <c r="BK73" s="3">
        <v>73559.33</v>
      </c>
      <c r="BL73" s="4">
        <v>14.16451</v>
      </c>
      <c r="BM73" s="3">
        <v>6001.16</v>
      </c>
      <c r="BN73" s="3">
        <v>85616.88</v>
      </c>
      <c r="BO73" s="4">
        <v>13.884029999999999</v>
      </c>
      <c r="BP73" s="3">
        <v>8081.6850000000004</v>
      </c>
      <c r="BQ73" s="3">
        <v>107310.1</v>
      </c>
      <c r="BR73" s="4">
        <v>12.91032</v>
      </c>
      <c r="BS73" s="3">
        <v>8989.4779999999992</v>
      </c>
      <c r="BT73" s="3">
        <v>110940.6</v>
      </c>
      <c r="BU73" s="4">
        <v>11.998989999999999</v>
      </c>
      <c r="BV73" s="3">
        <v>8374.5120000000006</v>
      </c>
      <c r="BW73" s="3">
        <v>103370.9</v>
      </c>
      <c r="BX73" s="4">
        <v>12.021039999999999</v>
      </c>
      <c r="BY73" s="3">
        <v>8871.3230000000003</v>
      </c>
      <c r="BZ73" s="3">
        <v>99661.86</v>
      </c>
      <c r="CA73" s="4">
        <v>10.94792</v>
      </c>
      <c r="CB73" s="3">
        <v>8674.4269999999997</v>
      </c>
      <c r="CC73" s="3">
        <v>96417.81</v>
      </c>
      <c r="CD73" s="4">
        <v>10.832470000000001</v>
      </c>
      <c r="CE73" s="3">
        <v>8175.268</v>
      </c>
      <c r="CF73" s="3">
        <v>86213.47</v>
      </c>
      <c r="CG73" s="4">
        <v>10.27102</v>
      </c>
      <c r="CH73" s="3">
        <v>9346.6939999999995</v>
      </c>
      <c r="CI73" s="3">
        <v>91455.25</v>
      </c>
      <c r="CJ73" s="4">
        <v>9.5310570000000006</v>
      </c>
      <c r="CK73" s="3">
        <v>12724.44</v>
      </c>
      <c r="CL73" s="3">
        <v>117107.7</v>
      </c>
      <c r="CM73" s="4">
        <v>8.9770439999999994</v>
      </c>
      <c r="CN73" s="3">
        <v>11321.89</v>
      </c>
      <c r="CO73" s="3">
        <v>135518</v>
      </c>
      <c r="CP73" s="4">
        <v>11.677250000000001</v>
      </c>
      <c r="CQ73" s="3">
        <v>11184.06</v>
      </c>
      <c r="CR73" s="3">
        <v>153221.70000000001</v>
      </c>
      <c r="CS73" s="4">
        <v>13.36154</v>
      </c>
      <c r="CT73" s="3">
        <v>8542.1180000000004</v>
      </c>
      <c r="CU73" s="3">
        <v>122367.2</v>
      </c>
      <c r="CV73" s="4">
        <v>14.01826</v>
      </c>
      <c r="CW73" s="3">
        <v>13960.54</v>
      </c>
      <c r="CX73" s="3">
        <v>155794.1</v>
      </c>
      <c r="CY73" s="4">
        <v>10.921939999999999</v>
      </c>
      <c r="CZ73" s="3">
        <v>14328.84</v>
      </c>
      <c r="DA73" s="3">
        <v>176741.8</v>
      </c>
      <c r="DB73" s="4">
        <v>12.062110000000001</v>
      </c>
      <c r="DC73" s="3">
        <v>13760</v>
      </c>
      <c r="DD73" s="3">
        <v>209363.20000000001</v>
      </c>
      <c r="DE73" s="4">
        <v>14.86801</v>
      </c>
      <c r="DF73" s="3">
        <v>13882.28</v>
      </c>
      <c r="DG73" s="3">
        <v>221046.2</v>
      </c>
      <c r="DH73" s="4">
        <v>15.56146</v>
      </c>
      <c r="DI73" s="3">
        <v>21538.87</v>
      </c>
      <c r="DJ73" s="3">
        <v>287597.8</v>
      </c>
      <c r="DK73" s="4">
        <v>13.066000000000001</v>
      </c>
      <c r="DL73" s="3">
        <v>35447.730000000003</v>
      </c>
      <c r="DM73" s="3">
        <v>392342.8</v>
      </c>
      <c r="DN73" s="4">
        <v>10.854950000000001</v>
      </c>
      <c r="DO73" s="3">
        <v>69019.13</v>
      </c>
      <c r="DP73" s="3">
        <v>593814.9</v>
      </c>
      <c r="DQ73" s="4">
        <v>8.4393689999999992</v>
      </c>
      <c r="DR73" s="3">
        <v>95304.02</v>
      </c>
      <c r="DS73" s="3">
        <v>955303.7</v>
      </c>
      <c r="DT73" s="4">
        <v>9.8301870000000005</v>
      </c>
      <c r="DU73" s="3">
        <v>162.64009999999999</v>
      </c>
      <c r="DV73" s="3">
        <v>1670.829</v>
      </c>
      <c r="DW73" s="4">
        <v>10.061809999999999</v>
      </c>
      <c r="DX73" s="3">
        <v>184.0428</v>
      </c>
      <c r="DY73" s="3">
        <v>1987.028</v>
      </c>
      <c r="DZ73" s="4">
        <v>10.573090000000001</v>
      </c>
      <c r="EA73" s="3">
        <v>222.99109999999999</v>
      </c>
      <c r="EB73" s="3">
        <v>2588.288</v>
      </c>
      <c r="EC73" s="4">
        <v>11.34896</v>
      </c>
      <c r="ED73" s="3">
        <v>267.25619999999998</v>
      </c>
      <c r="EE73" s="3">
        <v>3155.402</v>
      </c>
      <c r="EF73" s="4">
        <v>11.56809</v>
      </c>
      <c r="EG73" s="3">
        <v>288.01889999999997</v>
      </c>
      <c r="EH73" s="3">
        <v>3372.39</v>
      </c>
      <c r="EI73" s="4">
        <v>11.47293</v>
      </c>
      <c r="EJ73" s="3">
        <v>305.4674</v>
      </c>
      <c r="EK73" s="3">
        <v>3578.2840000000001</v>
      </c>
      <c r="EL73" s="4">
        <v>11.486090000000001</v>
      </c>
      <c r="EM73" s="3">
        <v>573.56179999999995</v>
      </c>
      <c r="EN73" s="3">
        <v>3941.1880000000001</v>
      </c>
      <c r="EO73" s="4">
        <v>6.7347970000000004</v>
      </c>
      <c r="EP73" s="3">
        <v>535.3741</v>
      </c>
      <c r="EQ73" s="3">
        <v>4540.7139999999999</v>
      </c>
      <c r="ER73" s="4">
        <v>8.3129249999999999</v>
      </c>
      <c r="ES73" s="3">
        <v>613.22680000000003</v>
      </c>
      <c r="ET73" s="3">
        <v>5245.7629999999999</v>
      </c>
      <c r="EU73" s="4">
        <v>8.3773420000000005</v>
      </c>
      <c r="EV73" s="3">
        <v>775.19060000000002</v>
      </c>
      <c r="EW73" s="3">
        <v>6359.09</v>
      </c>
      <c r="EX73" s="4">
        <v>8.0412990000000004</v>
      </c>
      <c r="EY73" s="3">
        <v>847.62720000000002</v>
      </c>
      <c r="EZ73" s="3">
        <v>7272.8190000000004</v>
      </c>
      <c r="FA73" s="4">
        <v>8.4048789999999993</v>
      </c>
      <c r="FB73" s="3">
        <v>905.1268</v>
      </c>
      <c r="FC73" s="3">
        <v>7940.7910000000002</v>
      </c>
      <c r="FD73" s="4">
        <v>8.5970600000000008</v>
      </c>
      <c r="FE73" s="3">
        <v>1174.4680000000001</v>
      </c>
      <c r="FF73" s="3">
        <v>9957.7090000000007</v>
      </c>
      <c r="FG73" s="4">
        <v>8.3068829999999991</v>
      </c>
      <c r="FH73" s="3">
        <v>1189.413</v>
      </c>
      <c r="FI73" s="3">
        <v>12403.79</v>
      </c>
      <c r="FJ73" s="4">
        <v>10.212899999999999</v>
      </c>
      <c r="FK73" s="60">
        <v>5065</v>
      </c>
      <c r="FL73" s="60">
        <v>20940.995769739115</v>
      </c>
      <c r="FM73" s="62">
        <v>4.1344512872140404</v>
      </c>
      <c r="FN73" s="60">
        <v>5576</v>
      </c>
      <c r="FO73" s="60">
        <v>22491.285835951428</v>
      </c>
      <c r="FP73" s="62">
        <v>4.0335878471935844</v>
      </c>
      <c r="FQ73" s="60">
        <v>6289</v>
      </c>
      <c r="FR73" s="60">
        <v>24956.857141428718</v>
      </c>
      <c r="FS73" s="62">
        <v>3.9683347338891268</v>
      </c>
      <c r="FT73" s="60">
        <v>7191</v>
      </c>
      <c r="FU73" s="60">
        <v>28025.635589251127</v>
      </c>
      <c r="FV73" s="62">
        <v>3.8973210386943578</v>
      </c>
      <c r="FW73" s="60">
        <v>8462</v>
      </c>
      <c r="FX73" s="60">
        <v>31847.957871821603</v>
      </c>
      <c r="FY73" s="62">
        <v>3.7636442769819904</v>
      </c>
      <c r="FZ73" s="60">
        <v>9848</v>
      </c>
      <c r="GA73" s="60">
        <v>36453.230416581646</v>
      </c>
      <c r="GB73" s="62">
        <v>3.7015871665903379</v>
      </c>
      <c r="GC73" s="60">
        <v>11531</v>
      </c>
      <c r="GD73" s="60">
        <v>41061.581415290595</v>
      </c>
      <c r="GE73" s="62">
        <v>3.5609731519634544</v>
      </c>
      <c r="GF73" s="60">
        <v>13169</v>
      </c>
      <c r="GG73" s="60">
        <v>45692.44511235867</v>
      </c>
      <c r="GH73" s="62">
        <v>3.4696974039303417</v>
      </c>
      <c r="GI73" s="60">
        <v>15734</v>
      </c>
      <c r="GJ73" s="60">
        <v>52883.409283155772</v>
      </c>
      <c r="GK73" s="62">
        <v>3.3610912217589788</v>
      </c>
      <c r="GL73" s="60">
        <v>18854</v>
      </c>
      <c r="GM73" s="60">
        <v>61629.851180676822</v>
      </c>
      <c r="GN73" s="62">
        <v>3.268794482904255</v>
      </c>
      <c r="GO73" s="60">
        <v>21399</v>
      </c>
      <c r="GP73" s="60">
        <v>69655.888564223773</v>
      </c>
      <c r="GQ73" s="62">
        <v>3.2551001712334116</v>
      </c>
      <c r="GR73" s="60">
        <v>24052</v>
      </c>
      <c r="GS73" s="60">
        <v>77329.312878634781</v>
      </c>
      <c r="GT73" s="62">
        <v>3.2150886778078656</v>
      </c>
      <c r="GU73" s="60">
        <v>26668</v>
      </c>
      <c r="GV73" s="60">
        <v>84905.273298909524</v>
      </c>
      <c r="GW73" s="62">
        <v>3.183788559281143</v>
      </c>
      <c r="GX73" s="60">
        <v>29327</v>
      </c>
      <c r="GY73" s="60">
        <v>93025.936114791417</v>
      </c>
      <c r="GZ73" s="62">
        <v>3.1720235999178716</v>
      </c>
      <c r="HA73" s="60">
        <v>31151</v>
      </c>
      <c r="HB73" s="60">
        <v>99593.661925796609</v>
      </c>
      <c r="HC73" s="62">
        <v>3.1971256757663191</v>
      </c>
      <c r="HD73" s="60">
        <v>33071</v>
      </c>
      <c r="HE73" s="60">
        <v>104938.92249913736</v>
      </c>
      <c r="HF73" s="62">
        <v>3.173140289048936</v>
      </c>
      <c r="HG73" s="60">
        <v>35429</v>
      </c>
      <c r="HH73" s="60">
        <v>112571.03045851263</v>
      </c>
      <c r="HI73" s="62">
        <v>3.1773696818570274</v>
      </c>
      <c r="HJ73" s="60">
        <v>37520</v>
      </c>
      <c r="HK73" s="60">
        <v>118625.68412792242</v>
      </c>
      <c r="HL73" s="62">
        <v>3.161665355221813</v>
      </c>
      <c r="HM73" s="60">
        <v>39414</v>
      </c>
      <c r="HN73" s="60">
        <v>125561.77930943525</v>
      </c>
      <c r="HO73" s="62">
        <v>3.1857152105707427</v>
      </c>
      <c r="HP73" s="60">
        <v>43534</v>
      </c>
      <c r="HQ73" s="60">
        <v>138364.27848202226</v>
      </c>
      <c r="HR73" s="62">
        <v>3.1783038195897979</v>
      </c>
      <c r="HS73" s="60">
        <v>46025</v>
      </c>
      <c r="HT73" s="60">
        <v>146161.32029532053</v>
      </c>
      <c r="HU73" s="62">
        <v>3.1756940857212501</v>
      </c>
      <c r="HV73" s="60">
        <v>48376</v>
      </c>
      <c r="HW73" s="60">
        <v>148707.47054936309</v>
      </c>
      <c r="HX73" s="62">
        <v>3.0739926936779205</v>
      </c>
      <c r="HY73" s="60">
        <v>47375</v>
      </c>
      <c r="HZ73" s="60">
        <v>152041.48012248878</v>
      </c>
      <c r="IA73" s="62">
        <v>3.2093188416356471</v>
      </c>
      <c r="IB73" s="60">
        <v>46410</v>
      </c>
      <c r="IC73" s="60">
        <v>153560.15510506614</v>
      </c>
      <c r="ID73" s="62">
        <v>3.3087730037721643</v>
      </c>
      <c r="IE73" s="60">
        <v>48126</v>
      </c>
      <c r="IF73" s="60">
        <v>154938.14290003403</v>
      </c>
      <c r="IG73" s="62">
        <v>3.2194269812582395</v>
      </c>
      <c r="IH73" s="60">
        <v>48659</v>
      </c>
      <c r="II73" s="60">
        <v>157857.51543869291</v>
      </c>
      <c r="IJ73" s="62">
        <v>3.2441586435950782</v>
      </c>
      <c r="IK73" s="60">
        <v>49221</v>
      </c>
      <c r="IL73" s="60">
        <v>165892.06071183601</v>
      </c>
      <c r="IM73" s="62">
        <v>3.370351287292741</v>
      </c>
      <c r="IN73" s="60">
        <v>49531</v>
      </c>
      <c r="IO73" s="60">
        <v>173729.7443050833</v>
      </c>
      <c r="IP73" s="62">
        <v>3.5074951909931817</v>
      </c>
      <c r="IQ73" s="60">
        <v>49883</v>
      </c>
      <c r="IR73" s="60">
        <v>183687.95469909659</v>
      </c>
      <c r="IS73" s="62">
        <v>3.6823758534790727</v>
      </c>
      <c r="IT73" s="60">
        <v>55335</v>
      </c>
      <c r="IU73" s="60">
        <v>201578.8062583807</v>
      </c>
      <c r="IV73" s="62">
        <v>3.6428807492252768</v>
      </c>
      <c r="IW73" s="60">
        <v>61482</v>
      </c>
      <c r="IX73" s="60">
        <v>220887.34277499278</v>
      </c>
      <c r="IY73" s="62">
        <v>3.5927156366902961</v>
      </c>
      <c r="IZ73" s="60">
        <v>66548</v>
      </c>
      <c r="JA73" s="60">
        <v>230531.66524375734</v>
      </c>
      <c r="JB73" s="62">
        <v>3.4641411499031878</v>
      </c>
      <c r="JC73" s="60">
        <v>72991</v>
      </c>
      <c r="JD73" s="60">
        <v>239981.54596727487</v>
      </c>
      <c r="JE73" s="62">
        <v>3.2878237860458808</v>
      </c>
      <c r="JF73" s="60">
        <v>81407</v>
      </c>
      <c r="JG73" s="60">
        <v>261492.91270174252</v>
      </c>
      <c r="JH73" s="62">
        <v>3.2121674143715224</v>
      </c>
      <c r="JI73" s="60">
        <v>93257</v>
      </c>
      <c r="JJ73" s="60">
        <v>292541.17629218195</v>
      </c>
      <c r="JK73" s="62">
        <v>3.1369353109383953</v>
      </c>
      <c r="JL73" s="60">
        <v>108479</v>
      </c>
      <c r="JM73" s="60">
        <v>329670.86677351699</v>
      </c>
      <c r="JN73" s="62">
        <v>3.0390293676519602</v>
      </c>
      <c r="JO73" s="60">
        <v>120232</v>
      </c>
      <c r="JP73" s="60">
        <v>368702.02343933511</v>
      </c>
      <c r="JQ73" s="62">
        <v>3.0665881249528839</v>
      </c>
      <c r="JR73" s="60">
        <v>128698</v>
      </c>
      <c r="JS73" s="60">
        <v>398270.36040726595</v>
      </c>
      <c r="JT73" s="62">
        <v>3.0946118852450386</v>
      </c>
      <c r="JU73" s="60">
        <v>126224</v>
      </c>
      <c r="JV73" s="60">
        <v>394362.32425914309</v>
      </c>
      <c r="JW73" s="62">
        <v>3.124305395639047</v>
      </c>
      <c r="JX73" s="60">
        <v>118612</v>
      </c>
      <c r="JY73" s="60">
        <v>384350.63782419165</v>
      </c>
      <c r="JZ73" s="62">
        <v>3.2404026390600587</v>
      </c>
      <c r="KA73" s="60">
        <v>120644</v>
      </c>
      <c r="KB73" s="60">
        <v>405809.16906614002</v>
      </c>
      <c r="KC73" s="62">
        <v>3.363691265758264</v>
      </c>
      <c r="KD73" s="60">
        <v>128306</v>
      </c>
      <c r="KE73" s="60">
        <v>419890.78709996067</v>
      </c>
      <c r="KF73" s="62">
        <v>3.2725732787239932</v>
      </c>
      <c r="KG73" s="60">
        <v>131605</v>
      </c>
      <c r="KH73" s="60">
        <v>424355.543136227</v>
      </c>
      <c r="KI73" s="62">
        <v>3.224463684025888</v>
      </c>
      <c r="KJ73" s="60">
        <v>131250</v>
      </c>
      <c r="KK73" s="60">
        <v>425948.93700103677</v>
      </c>
      <c r="KL73" s="62">
        <v>3.2453252342936136</v>
      </c>
      <c r="KM73" s="60">
        <v>130528</v>
      </c>
      <c r="KN73" s="60">
        <v>426265.22991831769</v>
      </c>
      <c r="KO73" s="62">
        <v>3.2656995427672046</v>
      </c>
    </row>
    <row r="74" spans="1:301" ht="15" customHeight="1">
      <c r="A74" s="166">
        <v>60</v>
      </c>
      <c r="B74" s="171">
        <v>554.39949999999999</v>
      </c>
      <c r="C74" s="3">
        <v>6731.8050000000003</v>
      </c>
      <c r="D74" s="4">
        <v>11.83351</v>
      </c>
      <c r="E74" s="3">
        <v>417.27010000000001</v>
      </c>
      <c r="F74" s="3">
        <v>7674.1260000000002</v>
      </c>
      <c r="G74" s="4">
        <v>17.87716</v>
      </c>
      <c r="H74" s="3">
        <v>502.55770000000001</v>
      </c>
      <c r="I74" s="3">
        <v>7715.0259999999998</v>
      </c>
      <c r="J74" s="4">
        <v>14.946809999999999</v>
      </c>
      <c r="K74" s="3">
        <v>782.50710000000004</v>
      </c>
      <c r="L74" s="3">
        <v>8563.2999999999993</v>
      </c>
      <c r="M74" s="4">
        <v>10.662940000000001</v>
      </c>
      <c r="N74" s="3">
        <v>397.81369999999998</v>
      </c>
      <c r="O74" s="3">
        <v>10912.9</v>
      </c>
      <c r="P74" s="4">
        <v>26.603950000000001</v>
      </c>
      <c r="Q74" s="3">
        <v>827.98199999999997</v>
      </c>
      <c r="R74" s="3">
        <v>13195.9</v>
      </c>
      <c r="S74" s="4">
        <v>15.491899999999999</v>
      </c>
      <c r="T74" s="3">
        <v>1123.7070000000001</v>
      </c>
      <c r="U74" s="3">
        <v>15029.94</v>
      </c>
      <c r="V74" s="4">
        <v>13.011229999999999</v>
      </c>
      <c r="W74" s="3">
        <v>1144.43</v>
      </c>
      <c r="X74" s="3">
        <v>15973.09</v>
      </c>
      <c r="Y74" s="4">
        <v>13.578860000000001</v>
      </c>
      <c r="Z74" s="3">
        <v>1276.6559999999999</v>
      </c>
      <c r="AA74" s="3">
        <v>17722.330000000002</v>
      </c>
      <c r="AB74" s="4">
        <v>13.49708</v>
      </c>
      <c r="AC74" s="3">
        <v>1414.3989999999999</v>
      </c>
      <c r="AD74" s="3">
        <v>21767.71</v>
      </c>
      <c r="AE74" s="4">
        <v>14.945589999999999</v>
      </c>
      <c r="AF74" s="3">
        <v>1456.087</v>
      </c>
      <c r="AG74" s="3">
        <v>22615.26</v>
      </c>
      <c r="AH74" s="4">
        <v>15.06892</v>
      </c>
      <c r="AI74" s="3">
        <v>1347.69</v>
      </c>
      <c r="AJ74" s="3">
        <v>22976.799999999999</v>
      </c>
      <c r="AK74" s="4">
        <v>16.516490000000001</v>
      </c>
      <c r="AL74" s="3">
        <v>1283.6110000000001</v>
      </c>
      <c r="AM74" s="3">
        <v>22632.43</v>
      </c>
      <c r="AN74" s="4">
        <v>17.070260000000001</v>
      </c>
      <c r="AO74" s="3">
        <v>1504.9849999999999</v>
      </c>
      <c r="AP74" s="3">
        <v>23596.33</v>
      </c>
      <c r="AQ74" s="4">
        <v>15.21322</v>
      </c>
      <c r="AR74" s="3">
        <v>1508.43</v>
      </c>
      <c r="AS74" s="3">
        <v>24701.43</v>
      </c>
      <c r="AT74" s="4">
        <v>15.87411</v>
      </c>
      <c r="AU74" s="3">
        <v>1597.829</v>
      </c>
      <c r="AV74" s="3">
        <v>26188.33</v>
      </c>
      <c r="AW74" s="4">
        <v>15.90442</v>
      </c>
      <c r="AX74" s="3">
        <v>1574.8109999999999</v>
      </c>
      <c r="AY74" s="3">
        <v>27083.09</v>
      </c>
      <c r="AZ74" s="4">
        <v>16.665610000000001</v>
      </c>
      <c r="BA74" s="3">
        <v>1543.2339999999999</v>
      </c>
      <c r="BB74" s="3">
        <v>26957.200000000001</v>
      </c>
      <c r="BC74" s="4">
        <v>16.931149999999999</v>
      </c>
      <c r="BD74" s="3">
        <v>1642.98</v>
      </c>
      <c r="BE74" s="3">
        <v>27604.65</v>
      </c>
      <c r="BF74" s="4">
        <v>16.3002</v>
      </c>
      <c r="BG74" s="3">
        <v>3777.5079999999998</v>
      </c>
      <c r="BH74" s="3">
        <v>59458.16</v>
      </c>
      <c r="BI74" s="4">
        <v>15.337529999999999</v>
      </c>
      <c r="BJ74" s="3">
        <v>5580.5810000000001</v>
      </c>
      <c r="BK74" s="3">
        <v>75265.45</v>
      </c>
      <c r="BL74" s="4">
        <v>13.137840000000001</v>
      </c>
      <c r="BM74" s="3">
        <v>6655.6930000000002</v>
      </c>
      <c r="BN74" s="3">
        <v>87599.19</v>
      </c>
      <c r="BO74" s="4">
        <v>12.80785</v>
      </c>
      <c r="BP74" s="3">
        <v>8903.8610000000008</v>
      </c>
      <c r="BQ74" s="3">
        <v>109780.3</v>
      </c>
      <c r="BR74" s="4">
        <v>11.987270000000001</v>
      </c>
      <c r="BS74" s="3">
        <v>9992.5149999999994</v>
      </c>
      <c r="BT74" s="3">
        <v>113476.9</v>
      </c>
      <c r="BU74" s="4">
        <v>11.04067</v>
      </c>
      <c r="BV74" s="3">
        <v>9338.2880000000005</v>
      </c>
      <c r="BW74" s="3">
        <v>105733.9</v>
      </c>
      <c r="BX74" s="4">
        <v>11.026199999999999</v>
      </c>
      <c r="BY74" s="3">
        <v>9887.8369999999995</v>
      </c>
      <c r="BZ74" s="3">
        <v>101919</v>
      </c>
      <c r="CA74" s="4">
        <v>10.044280000000001</v>
      </c>
      <c r="CB74" s="3">
        <v>9195.0499999999993</v>
      </c>
      <c r="CC74" s="3">
        <v>98604.94</v>
      </c>
      <c r="CD74" s="4">
        <v>10.450329999999999</v>
      </c>
      <c r="CE74" s="3">
        <v>8650.8790000000008</v>
      </c>
      <c r="CF74" s="3">
        <v>88158.54</v>
      </c>
      <c r="CG74" s="4">
        <v>9.9246909999999993</v>
      </c>
      <c r="CH74" s="3">
        <v>9792.1180000000004</v>
      </c>
      <c r="CI74" s="3">
        <v>93502.43</v>
      </c>
      <c r="CJ74" s="4">
        <v>9.3005180000000003</v>
      </c>
      <c r="CK74" s="3">
        <v>14017.38</v>
      </c>
      <c r="CL74" s="3">
        <v>119700.9</v>
      </c>
      <c r="CM74" s="4">
        <v>8.3288779999999996</v>
      </c>
      <c r="CN74" s="3">
        <v>12192.33</v>
      </c>
      <c r="CO74" s="3">
        <v>138612.1</v>
      </c>
      <c r="CP74" s="4">
        <v>11.09057</v>
      </c>
      <c r="CQ74" s="3">
        <v>12126.43</v>
      </c>
      <c r="CR74" s="3">
        <v>156761</v>
      </c>
      <c r="CS74" s="4">
        <v>12.607239999999999</v>
      </c>
      <c r="CT74" s="3">
        <v>8783.3529999999992</v>
      </c>
      <c r="CU74" s="3">
        <v>125209.9</v>
      </c>
      <c r="CV74" s="4">
        <v>13.94943</v>
      </c>
      <c r="CW74" s="3">
        <v>14881.63</v>
      </c>
      <c r="CX74" s="3">
        <v>159328.29999999999</v>
      </c>
      <c r="CY74" s="4">
        <v>10.47785</v>
      </c>
      <c r="CZ74" s="3">
        <v>14714.66</v>
      </c>
      <c r="DA74" s="3">
        <v>180797.2</v>
      </c>
      <c r="DB74" s="4">
        <v>12.014799999999999</v>
      </c>
      <c r="DC74" s="3">
        <v>14227.21</v>
      </c>
      <c r="DD74" s="3">
        <v>214247.7</v>
      </c>
      <c r="DE74" s="4">
        <v>14.71467</v>
      </c>
      <c r="DF74" s="3">
        <v>14624.03</v>
      </c>
      <c r="DG74" s="3">
        <v>226216.5</v>
      </c>
      <c r="DH74" s="4">
        <v>15.11713</v>
      </c>
      <c r="DI74" s="3">
        <v>23853.72</v>
      </c>
      <c r="DJ74" s="3">
        <v>294221</v>
      </c>
      <c r="DK74" s="4">
        <v>12.06922</v>
      </c>
      <c r="DL74" s="3">
        <v>38548.129999999997</v>
      </c>
      <c r="DM74" s="3">
        <v>401227</v>
      </c>
      <c r="DN74" s="4">
        <v>10.207459999999999</v>
      </c>
      <c r="DO74" s="3">
        <v>75464.61</v>
      </c>
      <c r="DP74" s="3">
        <v>606854.6</v>
      </c>
      <c r="DQ74" s="4">
        <v>7.8875960000000003</v>
      </c>
      <c r="DR74" s="3">
        <v>102790.5</v>
      </c>
      <c r="DS74" s="3">
        <v>976710.9</v>
      </c>
      <c r="DT74" s="4">
        <v>9.3180069999999997</v>
      </c>
      <c r="DU74" s="3">
        <v>172.78229999999999</v>
      </c>
      <c r="DV74" s="3">
        <v>1708.4079999999999</v>
      </c>
      <c r="DW74" s="4">
        <v>9.6837160000000004</v>
      </c>
      <c r="DX74" s="3">
        <v>195.54150000000001</v>
      </c>
      <c r="DY74" s="3">
        <v>2031.961</v>
      </c>
      <c r="DZ74" s="4">
        <v>10.17587</v>
      </c>
      <c r="EA74" s="3">
        <v>235.2353</v>
      </c>
      <c r="EB74" s="3">
        <v>2647.2689999999998</v>
      </c>
      <c r="EC74" s="4">
        <v>11.002840000000001</v>
      </c>
      <c r="ED74" s="3">
        <v>282.00349999999997</v>
      </c>
      <c r="EE74" s="3">
        <v>3227.4250000000002</v>
      </c>
      <c r="EF74" s="4">
        <v>11.21288</v>
      </c>
      <c r="EG74" s="3">
        <v>304.30759999999998</v>
      </c>
      <c r="EH74" s="3">
        <v>3449.2979999999998</v>
      </c>
      <c r="EI74" s="4">
        <v>11.105969999999999</v>
      </c>
      <c r="EJ74" s="3">
        <v>323.79899999999998</v>
      </c>
      <c r="EK74" s="3">
        <v>3659.8829999999998</v>
      </c>
      <c r="EL74" s="4">
        <v>11.08244</v>
      </c>
      <c r="EM74" s="3">
        <v>585.37599999999998</v>
      </c>
      <c r="EN74" s="3">
        <v>4025.2310000000002</v>
      </c>
      <c r="EO74" s="4">
        <v>6.7390970000000001</v>
      </c>
      <c r="EP74" s="3">
        <v>573.28390000000002</v>
      </c>
      <c r="EQ74" s="3">
        <v>4640.3789999999999</v>
      </c>
      <c r="ER74" s="4">
        <v>7.9331290000000001</v>
      </c>
      <c r="ES74" s="3">
        <v>655.65210000000002</v>
      </c>
      <c r="ET74" s="3">
        <v>5361.0519999999997</v>
      </c>
      <c r="EU74" s="4">
        <v>8.0069689999999998</v>
      </c>
      <c r="EV74" s="3">
        <v>827.09720000000004</v>
      </c>
      <c r="EW74" s="3">
        <v>6498.0450000000001</v>
      </c>
      <c r="EX74" s="4">
        <v>7.7008559999999999</v>
      </c>
      <c r="EY74" s="3">
        <v>901.4538</v>
      </c>
      <c r="EZ74" s="3">
        <v>7432.7830000000004</v>
      </c>
      <c r="FA74" s="4">
        <v>8.0763449999999999</v>
      </c>
      <c r="FB74" s="3">
        <v>954.96100000000001</v>
      </c>
      <c r="FC74" s="3">
        <v>8116.0649999999996</v>
      </c>
      <c r="FD74" s="4">
        <v>8.3277959999999993</v>
      </c>
      <c r="FE74" s="3">
        <v>1240.7550000000001</v>
      </c>
      <c r="FF74" s="3">
        <v>10176.469999999999</v>
      </c>
      <c r="FG74" s="4">
        <v>8.0353359999999991</v>
      </c>
      <c r="FH74" s="3">
        <v>1237.384</v>
      </c>
      <c r="FI74" s="3">
        <v>12683.56</v>
      </c>
      <c r="FJ74" s="4">
        <v>10.037879999999999</v>
      </c>
      <c r="FK74" s="60">
        <v>5180</v>
      </c>
      <c r="FL74" s="60">
        <v>21336.776010491038</v>
      </c>
      <c r="FM74" s="62">
        <v>4.1190687278940228</v>
      </c>
      <c r="FN74" s="60">
        <v>5703</v>
      </c>
      <c r="FO74" s="60">
        <v>22912.617979886305</v>
      </c>
      <c r="FP74" s="62">
        <v>4.0176429913880947</v>
      </c>
      <c r="FQ74" s="60">
        <v>6490</v>
      </c>
      <c r="FR74" s="60">
        <v>25421.003123023354</v>
      </c>
      <c r="FS74" s="62">
        <v>3.9169496337478202</v>
      </c>
      <c r="FT74" s="60">
        <v>7481</v>
      </c>
      <c r="FU74" s="60">
        <v>28542.753522263181</v>
      </c>
      <c r="FV74" s="62">
        <v>3.8153660636630371</v>
      </c>
      <c r="FW74" s="60">
        <v>8731</v>
      </c>
      <c r="FX74" s="60">
        <v>32429.257560439633</v>
      </c>
      <c r="FY74" s="62">
        <v>3.7142661276416944</v>
      </c>
      <c r="FZ74" s="60">
        <v>10272</v>
      </c>
      <c r="GA74" s="60">
        <v>37115.048827594052</v>
      </c>
      <c r="GB74" s="62">
        <v>3.6132251584495765</v>
      </c>
      <c r="GC74" s="60">
        <v>11883</v>
      </c>
      <c r="GD74" s="60">
        <v>41795.469354399349</v>
      </c>
      <c r="GE74" s="62">
        <v>3.5172489568626903</v>
      </c>
      <c r="GF74" s="60">
        <v>13593</v>
      </c>
      <c r="GG74" s="60">
        <v>46500.233205365999</v>
      </c>
      <c r="GH74" s="62">
        <v>3.4208955495744866</v>
      </c>
      <c r="GI74" s="60">
        <v>16183</v>
      </c>
      <c r="GJ74" s="60">
        <v>53806.595472028748</v>
      </c>
      <c r="GK74" s="62">
        <v>3.324883857877325</v>
      </c>
      <c r="GL74" s="60">
        <v>19418</v>
      </c>
      <c r="GM74" s="60">
        <v>62694.063952456032</v>
      </c>
      <c r="GN74" s="62">
        <v>3.2286571198092506</v>
      </c>
      <c r="GO74" s="60">
        <v>22051</v>
      </c>
      <c r="GP74" s="60">
        <v>70854.186697583384</v>
      </c>
      <c r="GQ74" s="62">
        <v>3.213196077165815</v>
      </c>
      <c r="GR74" s="60">
        <v>24596</v>
      </c>
      <c r="GS74" s="60">
        <v>78654.773683598818</v>
      </c>
      <c r="GT74" s="62">
        <v>3.1978685023417963</v>
      </c>
      <c r="GU74" s="60">
        <v>27136</v>
      </c>
      <c r="GV74" s="60">
        <v>86355.953706667482</v>
      </c>
      <c r="GW74" s="62">
        <v>3.1823390959119799</v>
      </c>
      <c r="GX74" s="60">
        <v>29875</v>
      </c>
      <c r="GY74" s="60">
        <v>94612.113886468622</v>
      </c>
      <c r="GZ74" s="62">
        <v>3.1669326823922552</v>
      </c>
      <c r="HA74" s="60">
        <v>32143</v>
      </c>
      <c r="HB74" s="60">
        <v>101296.7767086706</v>
      </c>
      <c r="HC74" s="62">
        <v>3.1514412689752231</v>
      </c>
      <c r="HD74" s="60">
        <v>33922</v>
      </c>
      <c r="HE74" s="60">
        <v>106725.22180539525</v>
      </c>
      <c r="HF74" s="62">
        <v>3.1461948530568731</v>
      </c>
      <c r="HG74" s="60">
        <v>36449</v>
      </c>
      <c r="HH74" s="60">
        <v>114486.85330192414</v>
      </c>
      <c r="HI74" s="62">
        <v>3.1410149332471162</v>
      </c>
      <c r="HJ74" s="60">
        <v>38472</v>
      </c>
      <c r="HK74" s="60">
        <v>120641.64862606335</v>
      </c>
      <c r="HL74" s="62">
        <v>3.1358299185398044</v>
      </c>
      <c r="HM74" s="60">
        <v>40789</v>
      </c>
      <c r="HN74" s="60">
        <v>127698.20500653161</v>
      </c>
      <c r="HO74" s="62">
        <v>3.1307020276675481</v>
      </c>
      <c r="HP74" s="60">
        <v>44778</v>
      </c>
      <c r="HQ74" s="60">
        <v>140719.64060189729</v>
      </c>
      <c r="HR74" s="62">
        <v>3.142606650629713</v>
      </c>
      <c r="HS74" s="60">
        <v>47122</v>
      </c>
      <c r="HT74" s="60">
        <v>148646.15501390869</v>
      </c>
      <c r="HU74" s="62">
        <v>3.1544958833221997</v>
      </c>
      <c r="HV74" s="60">
        <v>49534</v>
      </c>
      <c r="HW74" s="60">
        <v>151200.5953746367</v>
      </c>
      <c r="HX74" s="62">
        <v>3.0524608425452557</v>
      </c>
      <c r="HY74" s="60">
        <v>48134</v>
      </c>
      <c r="HZ74" s="60">
        <v>154648.58075380686</v>
      </c>
      <c r="IA74" s="62">
        <v>3.2128761531102104</v>
      </c>
      <c r="IB74" s="60">
        <v>48840</v>
      </c>
      <c r="IC74" s="60">
        <v>156215.01964471678</v>
      </c>
      <c r="ID74" s="62">
        <v>3.1985057257313021</v>
      </c>
      <c r="IE74" s="60">
        <v>49300</v>
      </c>
      <c r="IF74" s="60">
        <v>157597.09739615931</v>
      </c>
      <c r="IG74" s="62">
        <v>3.1966956875488703</v>
      </c>
      <c r="IH74" s="60">
        <v>50678</v>
      </c>
      <c r="II74" s="60">
        <v>160555.15089704923</v>
      </c>
      <c r="IJ74" s="62">
        <v>3.1681429988762231</v>
      </c>
      <c r="IK74" s="60">
        <v>50051</v>
      </c>
      <c r="IL74" s="60">
        <v>168796.89704736057</v>
      </c>
      <c r="IM74" s="62">
        <v>3.372497992994357</v>
      </c>
      <c r="IN74" s="60">
        <v>50562</v>
      </c>
      <c r="IO74" s="60">
        <v>176823.90837971144</v>
      </c>
      <c r="IP74" s="62">
        <v>3.4971699770521627</v>
      </c>
      <c r="IQ74" s="60">
        <v>51543</v>
      </c>
      <c r="IR74" s="60">
        <v>187014.12574669943</v>
      </c>
      <c r="IS74" s="62">
        <v>3.6283127824670554</v>
      </c>
      <c r="IT74" s="60">
        <v>56802</v>
      </c>
      <c r="IU74" s="60">
        <v>205221.27134892016</v>
      </c>
      <c r="IV74" s="62">
        <v>3.6129233363071749</v>
      </c>
      <c r="IW74" s="60">
        <v>63065</v>
      </c>
      <c r="IX74" s="60">
        <v>224846.10841769722</v>
      </c>
      <c r="IY74" s="62">
        <v>3.5653073561832587</v>
      </c>
      <c r="IZ74" s="60">
        <v>69157</v>
      </c>
      <c r="JA74" s="60">
        <v>234598.52554720195</v>
      </c>
      <c r="JB74" s="62">
        <v>3.3922600105152325</v>
      </c>
      <c r="JC74" s="60">
        <v>75258</v>
      </c>
      <c r="JD74" s="60">
        <v>244126.58096261133</v>
      </c>
      <c r="JE74" s="62">
        <v>3.2438621935556529</v>
      </c>
      <c r="JF74" s="60">
        <v>83404</v>
      </c>
      <c r="JG74" s="60">
        <v>265968.39027335966</v>
      </c>
      <c r="JH74" s="62">
        <v>3.1889164821034921</v>
      </c>
      <c r="JI74" s="60">
        <v>95812</v>
      </c>
      <c r="JJ74" s="60">
        <v>297484.5456444727</v>
      </c>
      <c r="JK74" s="62">
        <v>3.1048777360296489</v>
      </c>
      <c r="JL74" s="60">
        <v>111151</v>
      </c>
      <c r="JM74" s="60">
        <v>335173.54823100037</v>
      </c>
      <c r="JN74" s="62">
        <v>3.0154793769826664</v>
      </c>
      <c r="JO74" s="60">
        <v>123791</v>
      </c>
      <c r="JP74" s="60">
        <v>374867.3228190614</v>
      </c>
      <c r="JQ74" s="62">
        <v>3.0282275998987114</v>
      </c>
      <c r="JR74" s="60">
        <v>130354</v>
      </c>
      <c r="JS74" s="60">
        <v>404984.77542514104</v>
      </c>
      <c r="JT74" s="62">
        <v>3.1068074276596116</v>
      </c>
      <c r="JU74" s="60">
        <v>127842</v>
      </c>
      <c r="JV74" s="60">
        <v>401052.57570675353</v>
      </c>
      <c r="JW74" s="62">
        <v>3.1370956000903734</v>
      </c>
      <c r="JX74" s="60">
        <v>123301</v>
      </c>
      <c r="JY74" s="60">
        <v>390927.24889841443</v>
      </c>
      <c r="JZ74" s="62">
        <v>3.1705115846458214</v>
      </c>
      <c r="KA74" s="60">
        <v>124058</v>
      </c>
      <c r="KB74" s="60">
        <v>412896.2982950274</v>
      </c>
      <c r="KC74" s="62">
        <v>3.3282520941416709</v>
      </c>
      <c r="KD74" s="60">
        <v>131459</v>
      </c>
      <c r="KE74" s="60">
        <v>427137.75704673008</v>
      </c>
      <c r="KF74" s="62">
        <v>3.249208932417941</v>
      </c>
      <c r="KG74" s="60">
        <v>134269</v>
      </c>
      <c r="KH74" s="60">
        <v>431644.94951982156</v>
      </c>
      <c r="KI74" s="62">
        <v>3.2147774208478617</v>
      </c>
      <c r="KJ74" s="60">
        <v>134775</v>
      </c>
      <c r="KK74" s="60">
        <v>433271.89878248359</v>
      </c>
      <c r="KL74" s="62">
        <v>3.2147794381931636</v>
      </c>
      <c r="KM74" s="60">
        <v>134878</v>
      </c>
      <c r="KN74" s="60">
        <v>433602.4579514403</v>
      </c>
      <c r="KO74" s="62">
        <v>3.214775263211497</v>
      </c>
    </row>
    <row r="75" spans="1:301" ht="15" customHeight="1">
      <c r="A75" s="166">
        <v>61</v>
      </c>
      <c r="B75" s="171">
        <v>583.25210000000004</v>
      </c>
      <c r="C75" s="3">
        <v>6889.835</v>
      </c>
      <c r="D75" s="4">
        <v>11.51154</v>
      </c>
      <c r="E75" s="3">
        <v>436.85309999999998</v>
      </c>
      <c r="F75" s="3">
        <v>7859.95</v>
      </c>
      <c r="G75" s="4">
        <v>17.48855</v>
      </c>
      <c r="H75" s="3">
        <v>528.32349999999997</v>
      </c>
      <c r="I75" s="3">
        <v>7899.6350000000002</v>
      </c>
      <c r="J75" s="4">
        <v>14.55742</v>
      </c>
      <c r="K75" s="3">
        <v>820.35519999999997</v>
      </c>
      <c r="L75" s="3">
        <v>8762.3230000000003</v>
      </c>
      <c r="M75" s="4">
        <v>10.406739999999999</v>
      </c>
      <c r="N75" s="3">
        <v>413.80489999999998</v>
      </c>
      <c r="O75" s="3">
        <v>11182.32</v>
      </c>
      <c r="P75" s="4">
        <v>26.206520000000001</v>
      </c>
      <c r="Q75" s="3">
        <v>873.0693</v>
      </c>
      <c r="R75" s="3">
        <v>13512.45</v>
      </c>
      <c r="S75" s="4">
        <v>15.043609999999999</v>
      </c>
      <c r="T75" s="3">
        <v>1191.8979999999999</v>
      </c>
      <c r="U75" s="3">
        <v>15385.64</v>
      </c>
      <c r="V75" s="4">
        <v>12.556469999999999</v>
      </c>
      <c r="W75" s="3">
        <v>1210.2</v>
      </c>
      <c r="X75" s="3">
        <v>16352.47</v>
      </c>
      <c r="Y75" s="4">
        <v>13.145210000000001</v>
      </c>
      <c r="Z75" s="3">
        <v>1354.96</v>
      </c>
      <c r="AA75" s="3">
        <v>18143.02</v>
      </c>
      <c r="AB75" s="4">
        <v>13.01826</v>
      </c>
      <c r="AC75" s="3">
        <v>1448.2049999999999</v>
      </c>
      <c r="AD75" s="3">
        <v>22289.15</v>
      </c>
      <c r="AE75" s="4">
        <v>14.945650000000001</v>
      </c>
      <c r="AF75" s="3">
        <v>1492.6780000000001</v>
      </c>
      <c r="AG75" s="3">
        <v>23157.34</v>
      </c>
      <c r="AH75" s="4">
        <v>15.05111</v>
      </c>
      <c r="AI75" s="3">
        <v>1386.4159999999999</v>
      </c>
      <c r="AJ75" s="3">
        <v>23530.9</v>
      </c>
      <c r="AK75" s="4">
        <v>16.44153</v>
      </c>
      <c r="AL75" s="3">
        <v>1318.2439999999999</v>
      </c>
      <c r="AM75" s="3">
        <v>23179.39</v>
      </c>
      <c r="AN75" s="4">
        <v>17.022690000000001</v>
      </c>
      <c r="AO75" s="3">
        <v>1547.4349999999999</v>
      </c>
      <c r="AP75" s="3">
        <v>24162.23</v>
      </c>
      <c r="AQ75" s="4">
        <v>15.149979999999999</v>
      </c>
      <c r="AR75" s="3">
        <v>1544.4449999999999</v>
      </c>
      <c r="AS75" s="3">
        <v>25295.66</v>
      </c>
      <c r="AT75" s="4">
        <v>15.876139999999999</v>
      </c>
      <c r="AU75" s="3">
        <v>1641.6790000000001</v>
      </c>
      <c r="AV75" s="3">
        <v>26818.3</v>
      </c>
      <c r="AW75" s="4">
        <v>15.85122</v>
      </c>
      <c r="AX75" s="3">
        <v>1612.941</v>
      </c>
      <c r="AY75" s="3">
        <v>27736.67</v>
      </c>
      <c r="AZ75" s="4">
        <v>16.663519999999998</v>
      </c>
      <c r="BA75" s="3">
        <v>1583.211</v>
      </c>
      <c r="BB75" s="3">
        <v>27608.33</v>
      </c>
      <c r="BC75" s="4">
        <v>16.901479999999999</v>
      </c>
      <c r="BD75" s="3">
        <v>1689.171</v>
      </c>
      <c r="BE75" s="3">
        <v>28269.74</v>
      </c>
      <c r="BF75" s="4">
        <v>16.235710000000001</v>
      </c>
      <c r="BG75" s="3">
        <v>4147.1809999999996</v>
      </c>
      <c r="BH75" s="3">
        <v>60881.29</v>
      </c>
      <c r="BI75" s="4">
        <v>14.304119999999999</v>
      </c>
      <c r="BJ75" s="3">
        <v>6154.5709999999999</v>
      </c>
      <c r="BK75" s="3">
        <v>77044.97</v>
      </c>
      <c r="BL75" s="4">
        <v>12.19359</v>
      </c>
      <c r="BM75" s="3">
        <v>7327.52</v>
      </c>
      <c r="BN75" s="3">
        <v>89666.02</v>
      </c>
      <c r="BO75" s="4">
        <v>11.907389999999999</v>
      </c>
      <c r="BP75" s="3">
        <v>9534.5409999999993</v>
      </c>
      <c r="BQ75" s="3">
        <v>112358.2</v>
      </c>
      <c r="BR75" s="4">
        <v>11.456530000000001</v>
      </c>
      <c r="BS75" s="3">
        <v>10970.81</v>
      </c>
      <c r="BT75" s="3">
        <v>116117.6</v>
      </c>
      <c r="BU75" s="4">
        <v>10.289479999999999</v>
      </c>
      <c r="BV75" s="3">
        <v>10362.299999999999</v>
      </c>
      <c r="BW75" s="3">
        <v>108192.6</v>
      </c>
      <c r="BX75" s="4">
        <v>10.167</v>
      </c>
      <c r="BY75" s="3">
        <v>10932.45</v>
      </c>
      <c r="BZ75" s="3">
        <v>104265.4</v>
      </c>
      <c r="CA75" s="4">
        <v>9.2930510000000002</v>
      </c>
      <c r="CB75" s="3">
        <v>9745.8790000000008</v>
      </c>
      <c r="CC75" s="3">
        <v>100890.5</v>
      </c>
      <c r="CD75" s="4">
        <v>10.087590000000001</v>
      </c>
      <c r="CE75" s="3">
        <v>9150.9040000000005</v>
      </c>
      <c r="CF75" s="3">
        <v>90190.84</v>
      </c>
      <c r="CG75" s="4">
        <v>9.5980220000000003</v>
      </c>
      <c r="CH75" s="3">
        <v>10250.94</v>
      </c>
      <c r="CI75" s="3">
        <v>95642.98</v>
      </c>
      <c r="CJ75" s="4">
        <v>9.0869759999999999</v>
      </c>
      <c r="CK75" s="3">
        <v>15112.94</v>
      </c>
      <c r="CL75" s="3">
        <v>122396.1</v>
      </c>
      <c r="CM75" s="4">
        <v>7.8984329999999998</v>
      </c>
      <c r="CN75" s="3">
        <v>13120.86</v>
      </c>
      <c r="CO75" s="3">
        <v>141841.9</v>
      </c>
      <c r="CP75" s="4">
        <v>10.545249999999999</v>
      </c>
      <c r="CQ75" s="3">
        <v>13109.74</v>
      </c>
      <c r="CR75" s="3">
        <v>160457</v>
      </c>
      <c r="CS75" s="4">
        <v>11.93596</v>
      </c>
      <c r="CT75" s="3">
        <v>9041.9269999999997</v>
      </c>
      <c r="CU75" s="3">
        <v>128191.9</v>
      </c>
      <c r="CV75" s="4">
        <v>13.87269</v>
      </c>
      <c r="CW75" s="3">
        <v>15785.1</v>
      </c>
      <c r="CX75" s="3">
        <v>163020.5</v>
      </c>
      <c r="CY75" s="4">
        <v>10.10652</v>
      </c>
      <c r="CZ75" s="3">
        <v>15283.89</v>
      </c>
      <c r="DA75" s="3">
        <v>185049.2</v>
      </c>
      <c r="DB75" s="4">
        <v>11.83882</v>
      </c>
      <c r="DC75" s="3">
        <v>14911.83</v>
      </c>
      <c r="DD75" s="3">
        <v>219368.1</v>
      </c>
      <c r="DE75" s="4">
        <v>14.37406</v>
      </c>
      <c r="DF75" s="3">
        <v>15601.85</v>
      </c>
      <c r="DG75" s="3">
        <v>231629.9</v>
      </c>
      <c r="DH75" s="4">
        <v>14.50821</v>
      </c>
      <c r="DI75" s="3">
        <v>26460.080000000002</v>
      </c>
      <c r="DJ75" s="3">
        <v>301120.59999999998</v>
      </c>
      <c r="DK75" s="4">
        <v>11.135009999999999</v>
      </c>
      <c r="DL75" s="3">
        <v>41972.58</v>
      </c>
      <c r="DM75" s="3">
        <v>410483.3</v>
      </c>
      <c r="DN75" s="4">
        <v>9.5904530000000001</v>
      </c>
      <c r="DO75" s="3">
        <v>81983.31</v>
      </c>
      <c r="DP75" s="3">
        <v>620396.30000000005</v>
      </c>
      <c r="DQ75" s="4">
        <v>7.4219739999999996</v>
      </c>
      <c r="DR75" s="3">
        <v>110628</v>
      </c>
      <c r="DS75" s="3">
        <v>999019.3</v>
      </c>
      <c r="DT75" s="4">
        <v>8.8551359999999999</v>
      </c>
      <c r="DU75" s="3">
        <v>183.47499999999999</v>
      </c>
      <c r="DV75" s="3">
        <v>1747.6469999999999</v>
      </c>
      <c r="DW75" s="4">
        <v>9.3283020000000008</v>
      </c>
      <c r="DX75" s="3">
        <v>207.84200000000001</v>
      </c>
      <c r="DY75" s="3">
        <v>2078.8919999999998</v>
      </c>
      <c r="DZ75" s="4">
        <v>9.7942479999999996</v>
      </c>
      <c r="EA75" s="3">
        <v>248.345</v>
      </c>
      <c r="EB75" s="3">
        <v>2708.95</v>
      </c>
      <c r="EC75" s="4">
        <v>10.664300000000001</v>
      </c>
      <c r="ED75" s="3">
        <v>298.24400000000003</v>
      </c>
      <c r="EE75" s="3">
        <v>3302.7429999999999</v>
      </c>
      <c r="EF75" s="4">
        <v>10.849220000000001</v>
      </c>
      <c r="EG75" s="3">
        <v>321.82330000000002</v>
      </c>
      <c r="EH75" s="3">
        <v>3529.7170000000001</v>
      </c>
      <c r="EI75" s="4">
        <v>10.745850000000001</v>
      </c>
      <c r="EJ75" s="3">
        <v>346.16550000000001</v>
      </c>
      <c r="EK75" s="3">
        <v>3745.1460000000002</v>
      </c>
      <c r="EL75" s="4">
        <v>10.6074</v>
      </c>
      <c r="EM75" s="3">
        <v>597.19569999999999</v>
      </c>
      <c r="EN75" s="3">
        <v>4113.2809999999999</v>
      </c>
      <c r="EO75" s="4">
        <v>6.749708</v>
      </c>
      <c r="EP75" s="3">
        <v>613.8895</v>
      </c>
      <c r="EQ75" s="3">
        <v>4744.1490000000003</v>
      </c>
      <c r="ER75" s="4">
        <v>7.5735700000000001</v>
      </c>
      <c r="ES75" s="3">
        <v>700.89059999999995</v>
      </c>
      <c r="ET75" s="3">
        <v>5481.1289999999999</v>
      </c>
      <c r="EU75" s="4">
        <v>7.6574150000000003</v>
      </c>
      <c r="EV75" s="3">
        <v>881.96429999999998</v>
      </c>
      <c r="EW75" s="3">
        <v>6642.7569999999996</v>
      </c>
      <c r="EX75" s="4">
        <v>7.3821219999999999</v>
      </c>
      <c r="EY75" s="3">
        <v>958.11850000000004</v>
      </c>
      <c r="EZ75" s="3">
        <v>7599.5320000000002</v>
      </c>
      <c r="FA75" s="4">
        <v>7.7686580000000003</v>
      </c>
      <c r="FB75" s="3">
        <v>1007.489</v>
      </c>
      <c r="FC75" s="3">
        <v>8299.0169999999998</v>
      </c>
      <c r="FD75" s="4">
        <v>8.0710339999999992</v>
      </c>
      <c r="FE75" s="3">
        <v>1310.2919999999999</v>
      </c>
      <c r="FF75" s="3">
        <v>10404.700000000001</v>
      </c>
      <c r="FG75" s="4">
        <v>7.7790489999999997</v>
      </c>
      <c r="FH75" s="3">
        <v>1288.7739999999999</v>
      </c>
      <c r="FI75" s="3">
        <v>12976.4</v>
      </c>
      <c r="FJ75" s="4">
        <v>9.8596170000000001</v>
      </c>
      <c r="FK75" s="60">
        <v>5316</v>
      </c>
      <c r="FL75" s="60">
        <v>21750.132470588578</v>
      </c>
      <c r="FM75" s="62">
        <v>4.0914470411189949</v>
      </c>
      <c r="FN75" s="60">
        <v>5859</v>
      </c>
      <c r="FO75" s="60">
        <v>23351.96597770611</v>
      </c>
      <c r="FP75" s="62">
        <v>3.9856572755941473</v>
      </c>
      <c r="FQ75" s="60">
        <v>6671</v>
      </c>
      <c r="FR75" s="60">
        <v>25904.056516855984</v>
      </c>
      <c r="FS75" s="62">
        <v>3.8830844726211939</v>
      </c>
      <c r="FT75" s="60">
        <v>7695</v>
      </c>
      <c r="FU75" s="60">
        <v>29079.899544908454</v>
      </c>
      <c r="FV75" s="62">
        <v>3.7790642683441784</v>
      </c>
      <c r="FW75" s="60">
        <v>9005</v>
      </c>
      <c r="FX75" s="60">
        <v>33033.416315433649</v>
      </c>
      <c r="FY75" s="62">
        <v>3.6683416230353858</v>
      </c>
      <c r="FZ75" s="60">
        <v>10519</v>
      </c>
      <c r="GA75" s="60">
        <v>37799.763885199827</v>
      </c>
      <c r="GB75" s="62">
        <v>3.5934750342427821</v>
      </c>
      <c r="GC75" s="60">
        <v>12255</v>
      </c>
      <c r="GD75" s="60">
        <v>42557.712310339084</v>
      </c>
      <c r="GE75" s="62">
        <v>3.4726815430713245</v>
      </c>
      <c r="GF75" s="60">
        <v>14015</v>
      </c>
      <c r="GG75" s="60">
        <v>47338.595194166948</v>
      </c>
      <c r="GH75" s="62">
        <v>3.3777092539541167</v>
      </c>
      <c r="GI75" s="60">
        <v>16658</v>
      </c>
      <c r="GJ75" s="60">
        <v>54765.251963460541</v>
      </c>
      <c r="GK75" s="62">
        <v>3.2876246826426065</v>
      </c>
      <c r="GL75" s="60">
        <v>19707</v>
      </c>
      <c r="GM75" s="60">
        <v>63799.840702345282</v>
      </c>
      <c r="GN75" s="62">
        <v>3.237420241657547</v>
      </c>
      <c r="GO75" s="60">
        <v>22695</v>
      </c>
      <c r="GP75" s="60">
        <v>72097.272012074347</v>
      </c>
      <c r="GQ75" s="62">
        <v>3.1767910117679818</v>
      </c>
      <c r="GR75" s="60">
        <v>25338</v>
      </c>
      <c r="GS75" s="60">
        <v>80031.789725366965</v>
      </c>
      <c r="GT75" s="62">
        <v>3.1585677529941969</v>
      </c>
      <c r="GU75" s="60">
        <v>27963</v>
      </c>
      <c r="GV75" s="60">
        <v>87864.594394456813</v>
      </c>
      <c r="GW75" s="62">
        <v>3.1421733860621828</v>
      </c>
      <c r="GX75" s="60">
        <v>30771</v>
      </c>
      <c r="GY75" s="60">
        <v>96261.292359596482</v>
      </c>
      <c r="GZ75" s="62">
        <v>3.1283121237397706</v>
      </c>
      <c r="HA75" s="60">
        <v>33536</v>
      </c>
      <c r="HB75" s="60">
        <v>103052.78589147308</v>
      </c>
      <c r="HC75" s="62">
        <v>3.0729003426608146</v>
      </c>
      <c r="HD75" s="60">
        <v>34916</v>
      </c>
      <c r="HE75" s="60">
        <v>108579.55957030341</v>
      </c>
      <c r="HF75" s="62">
        <v>3.1097364981757192</v>
      </c>
      <c r="HG75" s="60">
        <v>37480</v>
      </c>
      <c r="HH75" s="60">
        <v>116474.64179948899</v>
      </c>
      <c r="HI75" s="62">
        <v>3.1076478601784685</v>
      </c>
      <c r="HJ75" s="60">
        <v>39561</v>
      </c>
      <c r="HK75" s="60">
        <v>122734.91968580786</v>
      </c>
      <c r="HL75" s="62">
        <v>3.1024220744118667</v>
      </c>
      <c r="HM75" s="60">
        <v>41940</v>
      </c>
      <c r="HN75" s="60">
        <v>129912.09082923885</v>
      </c>
      <c r="HO75" s="62">
        <v>3.0975701199150896</v>
      </c>
      <c r="HP75" s="60">
        <v>46100</v>
      </c>
      <c r="HQ75" s="60">
        <v>143162.90769647135</v>
      </c>
      <c r="HR75" s="62">
        <v>3.105486067168576</v>
      </c>
      <c r="HS75" s="60">
        <v>48909</v>
      </c>
      <c r="HT75" s="60">
        <v>151221.59057191704</v>
      </c>
      <c r="HU75" s="62">
        <v>3.0918970040670848</v>
      </c>
      <c r="HV75" s="60">
        <v>50795</v>
      </c>
      <c r="HW75" s="60">
        <v>153782.1430746663</v>
      </c>
      <c r="HX75" s="62">
        <v>3.0275055236670201</v>
      </c>
      <c r="HY75" s="60">
        <v>49588</v>
      </c>
      <c r="HZ75" s="60">
        <v>157352.05000934249</v>
      </c>
      <c r="IA75" s="62">
        <v>3.1731880698826833</v>
      </c>
      <c r="IB75" s="60">
        <v>49803</v>
      </c>
      <c r="IC75" s="60">
        <v>158956.66693697806</v>
      </c>
      <c r="ID75" s="62">
        <v>3.1917086709029188</v>
      </c>
      <c r="IE75" s="60">
        <v>50510</v>
      </c>
      <c r="IF75" s="60">
        <v>160354.50698600779</v>
      </c>
      <c r="IG75" s="62">
        <v>3.1747081169274955</v>
      </c>
      <c r="IH75" s="60">
        <v>52066</v>
      </c>
      <c r="II75" s="60">
        <v>163365.30310507843</v>
      </c>
      <c r="IJ75" s="62">
        <v>3.1376580322106258</v>
      </c>
      <c r="IK75" s="60">
        <v>50710</v>
      </c>
      <c r="IL75" s="60">
        <v>171837.28148963046</v>
      </c>
      <c r="IM75" s="62">
        <v>3.3886271246229631</v>
      </c>
      <c r="IN75" s="60">
        <v>51948</v>
      </c>
      <c r="IO75" s="60">
        <v>180043.2731853174</v>
      </c>
      <c r="IP75" s="62">
        <v>3.4658364746538348</v>
      </c>
      <c r="IQ75" s="60">
        <v>53279</v>
      </c>
      <c r="IR75" s="60">
        <v>190457.93138493001</v>
      </c>
      <c r="IS75" s="62">
        <v>3.5747279675844141</v>
      </c>
      <c r="IT75" s="60">
        <v>58688</v>
      </c>
      <c r="IU75" s="60">
        <v>208996.4221420612</v>
      </c>
      <c r="IV75" s="62">
        <v>3.5611440523115663</v>
      </c>
      <c r="IW75" s="60">
        <v>65480</v>
      </c>
      <c r="IX75" s="60">
        <v>228960.03050447383</v>
      </c>
      <c r="IY75" s="62">
        <v>3.4966406613389407</v>
      </c>
      <c r="IZ75" s="60">
        <v>70652</v>
      </c>
      <c r="JA75" s="60">
        <v>238818.30360189819</v>
      </c>
      <c r="JB75" s="62">
        <v>3.3802058484104935</v>
      </c>
      <c r="JC75" s="60">
        <v>77293</v>
      </c>
      <c r="JD75" s="60">
        <v>248428.1410664139</v>
      </c>
      <c r="JE75" s="62">
        <v>3.2141091828032797</v>
      </c>
      <c r="JF75" s="60">
        <v>86219</v>
      </c>
      <c r="JG75" s="60">
        <v>270606.56574291567</v>
      </c>
      <c r="JH75" s="62">
        <v>3.1385955038090869</v>
      </c>
      <c r="JI75" s="60">
        <v>100079</v>
      </c>
      <c r="JJ75" s="60">
        <v>302594.48853086395</v>
      </c>
      <c r="JK75" s="62">
        <v>3.0235562758507175</v>
      </c>
      <c r="JL75" s="60">
        <v>114822</v>
      </c>
      <c r="JM75" s="60">
        <v>340851.24668013945</v>
      </c>
      <c r="JN75" s="62">
        <v>2.9685186347576202</v>
      </c>
      <c r="JO75" s="60">
        <v>126862</v>
      </c>
      <c r="JP75" s="60">
        <v>381248.90608388779</v>
      </c>
      <c r="JQ75" s="62">
        <v>3.0052254109495973</v>
      </c>
      <c r="JR75" s="60">
        <v>133261</v>
      </c>
      <c r="JS75" s="60">
        <v>412005.3483361493</v>
      </c>
      <c r="JT75" s="62">
        <v>3.0917173691939075</v>
      </c>
      <c r="JU75" s="60">
        <v>132879</v>
      </c>
      <c r="JV75" s="60">
        <v>408007.6379047049</v>
      </c>
      <c r="JW75" s="62">
        <v>3.0705200814628713</v>
      </c>
      <c r="JX75" s="60">
        <v>128047</v>
      </c>
      <c r="JY75" s="60">
        <v>397726.82796939107</v>
      </c>
      <c r="JZ75" s="62">
        <v>3.1061003222987735</v>
      </c>
      <c r="KA75" s="60">
        <v>127778</v>
      </c>
      <c r="KB75" s="60">
        <v>420261.76986543101</v>
      </c>
      <c r="KC75" s="62">
        <v>3.2889994354695724</v>
      </c>
      <c r="KD75" s="60">
        <v>134504</v>
      </c>
      <c r="KE75" s="60">
        <v>434678.28276658599</v>
      </c>
      <c r="KF75" s="62">
        <v>3.2317126833892376</v>
      </c>
      <c r="KG75" s="60">
        <v>139617</v>
      </c>
      <c r="KH75" s="60">
        <v>439206.27374204795</v>
      </c>
      <c r="KI75" s="62">
        <v>3.1457936622477773</v>
      </c>
      <c r="KJ75" s="60">
        <v>138120</v>
      </c>
      <c r="KK75" s="60">
        <v>440882.48319552827</v>
      </c>
      <c r="KL75" s="62">
        <v>3.1920249290148295</v>
      </c>
      <c r="KM75" s="60">
        <v>138150</v>
      </c>
      <c r="KN75" s="60">
        <v>441217.85249007156</v>
      </c>
      <c r="KO75" s="62">
        <v>3.1937593376045714</v>
      </c>
    </row>
    <row r="76" spans="1:301" ht="15" customHeight="1">
      <c r="A76" s="166">
        <v>62</v>
      </c>
      <c r="B76" s="171">
        <v>614.30939999999998</v>
      </c>
      <c r="C76" s="3">
        <v>7055.3950000000004</v>
      </c>
      <c r="D76" s="4">
        <v>11.19153</v>
      </c>
      <c r="E76" s="3">
        <v>457.7756</v>
      </c>
      <c r="F76" s="3">
        <v>8055.0230000000001</v>
      </c>
      <c r="G76" s="4">
        <v>17.102730000000001</v>
      </c>
      <c r="H76" s="3">
        <v>555.97220000000004</v>
      </c>
      <c r="I76" s="3">
        <v>8093.2569999999996</v>
      </c>
      <c r="J76" s="4">
        <v>14.171860000000001</v>
      </c>
      <c r="K76" s="3">
        <v>860.21299999999997</v>
      </c>
      <c r="L76" s="3">
        <v>8970.8040000000001</v>
      </c>
      <c r="M76" s="4">
        <v>10.160019999999999</v>
      </c>
      <c r="N76" s="3">
        <v>430.85680000000002</v>
      </c>
      <c r="O76" s="3">
        <v>11465.48</v>
      </c>
      <c r="P76" s="4">
        <v>25.805910000000001</v>
      </c>
      <c r="Q76" s="3">
        <v>921.19510000000002</v>
      </c>
      <c r="R76" s="3">
        <v>13844.44</v>
      </c>
      <c r="S76" s="4">
        <v>14.60727</v>
      </c>
      <c r="T76" s="3">
        <v>1264.694</v>
      </c>
      <c r="U76" s="3">
        <v>15758.21</v>
      </c>
      <c r="V76" s="4">
        <v>12.119579999999999</v>
      </c>
      <c r="W76" s="3">
        <v>1276.8340000000001</v>
      </c>
      <c r="X76" s="3">
        <v>16750.080000000002</v>
      </c>
      <c r="Y76" s="4">
        <v>12.76145</v>
      </c>
      <c r="Z76" s="3">
        <v>1438.5450000000001</v>
      </c>
      <c r="AA76" s="3">
        <v>18583.72</v>
      </c>
      <c r="AB76" s="4">
        <v>12.55898</v>
      </c>
      <c r="AC76" s="3">
        <v>1483.693</v>
      </c>
      <c r="AD76" s="3">
        <v>22837.14</v>
      </c>
      <c r="AE76" s="4">
        <v>14.946059999999999</v>
      </c>
      <c r="AF76" s="3">
        <v>1530.963</v>
      </c>
      <c r="AG76" s="3">
        <v>23726.959999999999</v>
      </c>
      <c r="AH76" s="4">
        <v>15.03491</v>
      </c>
      <c r="AI76" s="3">
        <v>1426.6089999999999</v>
      </c>
      <c r="AJ76" s="3">
        <v>24113.119999999999</v>
      </c>
      <c r="AK76" s="4">
        <v>16.37285</v>
      </c>
      <c r="AL76" s="3">
        <v>1354.319</v>
      </c>
      <c r="AM76" s="3">
        <v>23754.21</v>
      </c>
      <c r="AN76" s="4">
        <v>16.979330000000001</v>
      </c>
      <c r="AO76" s="3">
        <v>1591.472</v>
      </c>
      <c r="AP76" s="3">
        <v>24756.78</v>
      </c>
      <c r="AQ76" s="4">
        <v>15.092460000000001</v>
      </c>
      <c r="AR76" s="3">
        <v>1582.1969999999999</v>
      </c>
      <c r="AS76" s="3">
        <v>25920.2</v>
      </c>
      <c r="AT76" s="4">
        <v>15.879149999999999</v>
      </c>
      <c r="AU76" s="3">
        <v>1687.2049999999999</v>
      </c>
      <c r="AV76" s="3">
        <v>27480.25</v>
      </c>
      <c r="AW76" s="4">
        <v>15.803430000000001</v>
      </c>
      <c r="AX76" s="3">
        <v>1652.9960000000001</v>
      </c>
      <c r="AY76" s="3">
        <v>28423.61</v>
      </c>
      <c r="AZ76" s="4">
        <v>16.661619999999999</v>
      </c>
      <c r="BA76" s="3">
        <v>1624.9480000000001</v>
      </c>
      <c r="BB76" s="3">
        <v>28292.66</v>
      </c>
      <c r="BC76" s="4">
        <v>16.874739999999999</v>
      </c>
      <c r="BD76" s="3">
        <v>1737.018</v>
      </c>
      <c r="BE76" s="3">
        <v>28968.61</v>
      </c>
      <c r="BF76" s="4">
        <v>16.17802</v>
      </c>
      <c r="BG76" s="3">
        <v>4597.25</v>
      </c>
      <c r="BH76" s="3">
        <v>62368.56</v>
      </c>
      <c r="BI76" s="4">
        <v>13.21834</v>
      </c>
      <c r="BJ76" s="3">
        <v>6752.91</v>
      </c>
      <c r="BK76" s="3">
        <v>78902.64</v>
      </c>
      <c r="BL76" s="4">
        <v>11.38049</v>
      </c>
      <c r="BM76" s="3">
        <v>7947.8620000000001</v>
      </c>
      <c r="BN76" s="3">
        <v>91824.45</v>
      </c>
      <c r="BO76" s="4">
        <v>11.241580000000001</v>
      </c>
      <c r="BP76" s="3">
        <v>10072.35</v>
      </c>
      <c r="BQ76" s="3">
        <v>115057.1</v>
      </c>
      <c r="BR76" s="4">
        <v>11.10459</v>
      </c>
      <c r="BS76" s="3">
        <v>11813.79</v>
      </c>
      <c r="BT76" s="3">
        <v>118873.1</v>
      </c>
      <c r="BU76" s="4">
        <v>9.7813060000000007</v>
      </c>
      <c r="BV76" s="3">
        <v>11388.17</v>
      </c>
      <c r="BW76" s="3">
        <v>110753.5</v>
      </c>
      <c r="BX76" s="4">
        <v>9.4694500000000001</v>
      </c>
      <c r="BY76" s="3">
        <v>11922.08</v>
      </c>
      <c r="BZ76" s="3">
        <v>106708.3</v>
      </c>
      <c r="CA76" s="4">
        <v>8.7206679999999999</v>
      </c>
      <c r="CB76" s="3">
        <v>10325.959999999999</v>
      </c>
      <c r="CC76" s="3">
        <v>103281.5</v>
      </c>
      <c r="CD76" s="4">
        <v>9.7458829999999992</v>
      </c>
      <c r="CE76" s="3">
        <v>9672.1280000000006</v>
      </c>
      <c r="CF76" s="3">
        <v>92316.65</v>
      </c>
      <c r="CG76" s="4">
        <v>9.2941599999999998</v>
      </c>
      <c r="CH76" s="3">
        <v>10720.67</v>
      </c>
      <c r="CI76" s="3">
        <v>97883.98</v>
      </c>
      <c r="CJ76" s="4">
        <v>8.8917420000000007</v>
      </c>
      <c r="CK76" s="3">
        <v>15823.37</v>
      </c>
      <c r="CL76" s="3">
        <v>125208.9</v>
      </c>
      <c r="CM76" s="4">
        <v>7.716545</v>
      </c>
      <c r="CN76" s="3">
        <v>14125.82</v>
      </c>
      <c r="CO76" s="3">
        <v>145216.29999999999</v>
      </c>
      <c r="CP76" s="4">
        <v>10.027419999999999</v>
      </c>
      <c r="CQ76" s="3">
        <v>14116.84</v>
      </c>
      <c r="CR76" s="3">
        <v>164321.4</v>
      </c>
      <c r="CS76" s="4">
        <v>11.350770000000001</v>
      </c>
      <c r="CT76" s="3">
        <v>9319.6689999999999</v>
      </c>
      <c r="CU76" s="3">
        <v>131323.79999999999</v>
      </c>
      <c r="CV76" s="4">
        <v>13.78754</v>
      </c>
      <c r="CW76" s="3">
        <v>16698.509999999998</v>
      </c>
      <c r="CX76" s="3">
        <v>166883.1</v>
      </c>
      <c r="CY76" s="4">
        <v>9.7795120000000004</v>
      </c>
      <c r="CZ76" s="3">
        <v>16049.99</v>
      </c>
      <c r="DA76" s="3">
        <v>189507</v>
      </c>
      <c r="DB76" s="4">
        <v>11.544729999999999</v>
      </c>
      <c r="DC76" s="3">
        <v>15820.15</v>
      </c>
      <c r="DD76" s="3">
        <v>224737.1</v>
      </c>
      <c r="DE76" s="4">
        <v>13.87979</v>
      </c>
      <c r="DF76" s="3">
        <v>16832.88</v>
      </c>
      <c r="DG76" s="3">
        <v>237299.20000000001</v>
      </c>
      <c r="DH76" s="4">
        <v>13.77575</v>
      </c>
      <c r="DI76" s="3">
        <v>29254.85</v>
      </c>
      <c r="DJ76" s="3">
        <v>308312</v>
      </c>
      <c r="DK76" s="4">
        <v>10.31124</v>
      </c>
      <c r="DL76" s="3">
        <v>45743.66</v>
      </c>
      <c r="DM76" s="3">
        <v>420132.2</v>
      </c>
      <c r="DN76" s="4">
        <v>9.0061820000000008</v>
      </c>
      <c r="DO76" s="3">
        <v>88271.56</v>
      </c>
      <c r="DP76" s="3">
        <v>634481.4</v>
      </c>
      <c r="DQ76" s="4">
        <v>7.049264</v>
      </c>
      <c r="DR76" s="3">
        <v>118783.7</v>
      </c>
      <c r="DS76" s="3">
        <v>1022292</v>
      </c>
      <c r="DT76" s="4">
        <v>8.4387690000000006</v>
      </c>
      <c r="DU76" s="3">
        <v>194.8158</v>
      </c>
      <c r="DV76" s="3">
        <v>1788.662</v>
      </c>
      <c r="DW76" s="4">
        <v>8.9909269999999992</v>
      </c>
      <c r="DX76" s="3">
        <v>221.0335</v>
      </c>
      <c r="DY76" s="3">
        <v>2127.9589999999998</v>
      </c>
      <c r="DZ76" s="4">
        <v>9.4265600000000003</v>
      </c>
      <c r="EA76" s="3">
        <v>262.41149999999999</v>
      </c>
      <c r="EB76" s="3">
        <v>2773.52</v>
      </c>
      <c r="EC76" s="4">
        <v>10.33264</v>
      </c>
      <c r="ED76" s="3">
        <v>316.33859999999999</v>
      </c>
      <c r="EE76" s="3">
        <v>3381.576</v>
      </c>
      <c r="EF76" s="4">
        <v>10.47227</v>
      </c>
      <c r="EG76" s="3">
        <v>340.71780000000001</v>
      </c>
      <c r="EH76" s="3">
        <v>3613.89</v>
      </c>
      <c r="EI76" s="4">
        <v>10.39146</v>
      </c>
      <c r="EJ76" s="3">
        <v>373.34449999999998</v>
      </c>
      <c r="EK76" s="3">
        <v>3834.2469999999998</v>
      </c>
      <c r="EL76" s="4">
        <v>10.06869</v>
      </c>
      <c r="EM76" s="3">
        <v>608.77700000000004</v>
      </c>
      <c r="EN76" s="3">
        <v>4205.6559999999999</v>
      </c>
      <c r="EO76" s="4">
        <v>6.7694799999999997</v>
      </c>
      <c r="EP76" s="3">
        <v>657.15440000000001</v>
      </c>
      <c r="EQ76" s="3">
        <v>4852.277</v>
      </c>
      <c r="ER76" s="4">
        <v>7.2356930000000004</v>
      </c>
      <c r="ES76" s="3">
        <v>748.84839999999997</v>
      </c>
      <c r="ET76" s="3">
        <v>5606.3</v>
      </c>
      <c r="EU76" s="4">
        <v>7.3301590000000001</v>
      </c>
      <c r="EV76" s="3">
        <v>939.54899999999998</v>
      </c>
      <c r="EW76" s="3">
        <v>6793.6040000000003</v>
      </c>
      <c r="EX76" s="4">
        <v>7.0865299999999998</v>
      </c>
      <c r="EY76" s="3">
        <v>1017.376</v>
      </c>
      <c r="EZ76" s="3">
        <v>7773.5309999999999</v>
      </c>
      <c r="FA76" s="4">
        <v>7.4831580000000004</v>
      </c>
      <c r="FB76" s="3">
        <v>1062.704</v>
      </c>
      <c r="FC76" s="3">
        <v>8490.1779999999999</v>
      </c>
      <c r="FD76" s="4">
        <v>7.827426</v>
      </c>
      <c r="FE76" s="3">
        <v>1383.18</v>
      </c>
      <c r="FF76" s="3">
        <v>10643.08</v>
      </c>
      <c r="FG76" s="4">
        <v>7.537433</v>
      </c>
      <c r="FH76" s="3">
        <v>1343.8989999999999</v>
      </c>
      <c r="FI76" s="3">
        <v>13283.25</v>
      </c>
      <c r="FJ76" s="4">
        <v>9.6782409999999999</v>
      </c>
      <c r="FK76" s="60">
        <v>5507</v>
      </c>
      <c r="FL76" s="60">
        <v>22179.670826823502</v>
      </c>
      <c r="FM76" s="62">
        <v>4.0275414611991103</v>
      </c>
      <c r="FN76" s="60">
        <v>6043</v>
      </c>
      <c r="FO76" s="60">
        <v>23809.940968747051</v>
      </c>
      <c r="FP76" s="62">
        <v>3.940086210284139</v>
      </c>
      <c r="FQ76" s="60">
        <v>6837</v>
      </c>
      <c r="FR76" s="60">
        <v>26407.97921575651</v>
      </c>
      <c r="FS76" s="62">
        <v>3.862509758045416</v>
      </c>
      <c r="FT76" s="60">
        <v>7851</v>
      </c>
      <c r="FU76" s="60">
        <v>29640.529311343842</v>
      </c>
      <c r="FV76" s="62">
        <v>3.7753826660736012</v>
      </c>
      <c r="FW76" s="60">
        <v>9284</v>
      </c>
      <c r="FX76" s="60">
        <v>33662.087023954417</v>
      </c>
      <c r="FY76" s="62">
        <v>3.6258172149886274</v>
      </c>
      <c r="FZ76" s="60">
        <v>10882</v>
      </c>
      <c r="GA76" s="60">
        <v>38512.486196062877</v>
      </c>
      <c r="GB76" s="62">
        <v>3.5390999996381987</v>
      </c>
      <c r="GC76" s="60">
        <v>12643</v>
      </c>
      <c r="GD76" s="60">
        <v>43350.074729875087</v>
      </c>
      <c r="GE76" s="62">
        <v>3.428780726874562</v>
      </c>
      <c r="GF76" s="60">
        <v>14434</v>
      </c>
      <c r="GG76" s="60">
        <v>48210.010391312731</v>
      </c>
      <c r="GH76" s="62">
        <v>3.3400312034995658</v>
      </c>
      <c r="GI76" s="60">
        <v>17153</v>
      </c>
      <c r="GJ76" s="60">
        <v>55761.600173338949</v>
      </c>
      <c r="GK76" s="62">
        <v>3.2508365984573513</v>
      </c>
      <c r="GL76" s="60">
        <v>20203</v>
      </c>
      <c r="GM76" s="60">
        <v>64956.446109107965</v>
      </c>
      <c r="GN76" s="62">
        <v>3.2151881457757741</v>
      </c>
      <c r="GO76" s="60">
        <v>23329</v>
      </c>
      <c r="GP76" s="60">
        <v>73388.984506311026</v>
      </c>
      <c r="GQ76" s="62">
        <v>3.1458264180338218</v>
      </c>
      <c r="GR76" s="60">
        <v>26239</v>
      </c>
      <c r="GS76" s="60">
        <v>81459.523381428327</v>
      </c>
      <c r="GT76" s="62">
        <v>3.1045208804233519</v>
      </c>
      <c r="GU76" s="60">
        <v>29085</v>
      </c>
      <c r="GV76" s="60">
        <v>89426.688777989839</v>
      </c>
      <c r="GW76" s="62">
        <v>3.0746669684713717</v>
      </c>
      <c r="GX76" s="60">
        <v>31958</v>
      </c>
      <c r="GY76" s="60">
        <v>97969.616521916789</v>
      </c>
      <c r="GZ76" s="62">
        <v>3.0655740822929092</v>
      </c>
      <c r="HA76" s="60">
        <v>34412</v>
      </c>
      <c r="HB76" s="60">
        <v>104868.08096313753</v>
      </c>
      <c r="HC76" s="62">
        <v>3.0474276695088203</v>
      </c>
      <c r="HD76" s="60">
        <v>36044</v>
      </c>
      <c r="HE76" s="60">
        <v>110503.46776345422</v>
      </c>
      <c r="HF76" s="62">
        <v>3.065793690030358</v>
      </c>
      <c r="HG76" s="60">
        <v>38541</v>
      </c>
      <c r="HH76" s="60">
        <v>118539.55352035695</v>
      </c>
      <c r="HI76" s="62">
        <v>3.0756740489441619</v>
      </c>
      <c r="HJ76" s="60">
        <v>40780</v>
      </c>
      <c r="HK76" s="60">
        <v>124907.91851390289</v>
      </c>
      <c r="HL76" s="62">
        <v>3.0629700469323904</v>
      </c>
      <c r="HM76" s="60">
        <v>43496</v>
      </c>
      <c r="HN76" s="60">
        <v>132212.0539392076</v>
      </c>
      <c r="HO76" s="62">
        <v>3.0396370686777545</v>
      </c>
      <c r="HP76" s="60">
        <v>47506</v>
      </c>
      <c r="HQ76" s="60">
        <v>145698.88811563799</v>
      </c>
      <c r="HR76" s="62">
        <v>3.0669576077892895</v>
      </c>
      <c r="HS76" s="60">
        <v>51174</v>
      </c>
      <c r="HT76" s="60">
        <v>153882.54794304041</v>
      </c>
      <c r="HU76" s="62">
        <v>3.00704552982062</v>
      </c>
      <c r="HV76" s="60">
        <v>52308</v>
      </c>
      <c r="HW76" s="60">
        <v>156473.77161264606</v>
      </c>
      <c r="HX76" s="62">
        <v>2.9913927432256262</v>
      </c>
      <c r="HY76" s="60">
        <v>50880</v>
      </c>
      <c r="HZ76" s="60">
        <v>160155.22338698167</v>
      </c>
      <c r="IA76" s="62">
        <v>3.1477048621655204</v>
      </c>
      <c r="IB76" s="60">
        <v>50762</v>
      </c>
      <c r="IC76" s="60">
        <v>161814.28516952944</v>
      </c>
      <c r="ID76" s="62">
        <v>3.1877050780018408</v>
      </c>
      <c r="IE76" s="60">
        <v>52019</v>
      </c>
      <c r="IF76" s="60">
        <v>163228.5376064291</v>
      </c>
      <c r="IG76" s="62">
        <v>3.1378638114233088</v>
      </c>
      <c r="IH76" s="60">
        <v>53038</v>
      </c>
      <c r="II76" s="60">
        <v>166279.14912810337</v>
      </c>
      <c r="IJ76" s="62">
        <v>3.1350946326804059</v>
      </c>
      <c r="IK76" s="60">
        <v>51945</v>
      </c>
      <c r="IL76" s="60">
        <v>175003.36122557402</v>
      </c>
      <c r="IM76" s="62">
        <v>3.3690126330844934</v>
      </c>
      <c r="IN76" s="60">
        <v>53038</v>
      </c>
      <c r="IO76" s="60">
        <v>183399.73490952197</v>
      </c>
      <c r="IP76" s="62">
        <v>3.4578931126649191</v>
      </c>
      <c r="IQ76" s="60">
        <v>55160</v>
      </c>
      <c r="IR76" s="60">
        <v>194049.05131269022</v>
      </c>
      <c r="IS76" s="62">
        <v>3.5179305894251311</v>
      </c>
      <c r="IT76" s="60">
        <v>60420</v>
      </c>
      <c r="IU76" s="60">
        <v>212933.3907666367</v>
      </c>
      <c r="IV76" s="62">
        <v>3.5242203039827324</v>
      </c>
      <c r="IW76" s="60">
        <v>66526</v>
      </c>
      <c r="IX76" s="60">
        <v>233244.11475096471</v>
      </c>
      <c r="IY76" s="62">
        <v>3.5060595068238691</v>
      </c>
      <c r="IZ76" s="60">
        <v>71570</v>
      </c>
      <c r="JA76" s="60">
        <v>243230.13030089767</v>
      </c>
      <c r="JB76" s="62">
        <v>3.3984928084518327</v>
      </c>
      <c r="JC76" s="60">
        <v>79243</v>
      </c>
      <c r="JD76" s="60">
        <v>252899.97930133599</v>
      </c>
      <c r="JE76" s="62">
        <v>3.191448825780649</v>
      </c>
      <c r="JF76" s="60">
        <v>89401</v>
      </c>
      <c r="JG76" s="60">
        <v>275412.21865857329</v>
      </c>
      <c r="JH76" s="62">
        <v>3.0806391277342904</v>
      </c>
      <c r="JI76" s="60">
        <v>103173</v>
      </c>
      <c r="JJ76" s="60">
        <v>307884.71663950488</v>
      </c>
      <c r="JK76" s="62">
        <v>2.9841597766809618</v>
      </c>
      <c r="JL76" s="60">
        <v>119160</v>
      </c>
      <c r="JM76" s="60">
        <v>346733.30110018031</v>
      </c>
      <c r="JN76" s="62">
        <v>2.9098128658961087</v>
      </c>
      <c r="JO76" s="60">
        <v>129902</v>
      </c>
      <c r="JP76" s="60">
        <v>387896.53040793206</v>
      </c>
      <c r="JQ76" s="62">
        <v>2.986070502439778</v>
      </c>
      <c r="JR76" s="60">
        <v>135377</v>
      </c>
      <c r="JS76" s="60">
        <v>419319.91983937728</v>
      </c>
      <c r="JT76" s="62">
        <v>3.0974236379841278</v>
      </c>
      <c r="JU76" s="60">
        <v>138608</v>
      </c>
      <c r="JV76" s="60">
        <v>415166.74619068351</v>
      </c>
      <c r="JW76" s="62">
        <v>2.9952581827216576</v>
      </c>
      <c r="JX76" s="60">
        <v>130841</v>
      </c>
      <c r="JY76" s="60">
        <v>404784.79836205923</v>
      </c>
      <c r="JZ76" s="62">
        <v>3.0937152602170515</v>
      </c>
      <c r="KA76" s="60">
        <v>128730</v>
      </c>
      <c r="KB76" s="60">
        <v>427952.30129426671</v>
      </c>
      <c r="KC76" s="62">
        <v>3.3244177836888582</v>
      </c>
      <c r="KD76" s="60">
        <v>137146</v>
      </c>
      <c r="KE76" s="60">
        <v>442530.71893065132</v>
      </c>
      <c r="KF76" s="62">
        <v>3.2267125467068039</v>
      </c>
      <c r="KG76" s="60">
        <v>141949</v>
      </c>
      <c r="KH76" s="60">
        <v>447065.28959303175</v>
      </c>
      <c r="KI76" s="62">
        <v>3.1494782604529212</v>
      </c>
      <c r="KJ76" s="60">
        <v>141402</v>
      </c>
      <c r="KK76" s="60">
        <v>448806.78485386114</v>
      </c>
      <c r="KL76" s="62">
        <v>3.1739776301174039</v>
      </c>
      <c r="KM76" s="60">
        <v>140626</v>
      </c>
      <c r="KN76" s="60">
        <v>449159.57956041087</v>
      </c>
      <c r="KO76" s="62">
        <v>3.1940009639782891</v>
      </c>
    </row>
    <row r="77" spans="1:301" ht="15" customHeight="1">
      <c r="A77" s="166">
        <v>63</v>
      </c>
      <c r="B77" s="171">
        <v>647.76030000000003</v>
      </c>
      <c r="C77" s="3">
        <v>7229.0309999999999</v>
      </c>
      <c r="D77" s="4">
        <v>10.874129999999999</v>
      </c>
      <c r="E77" s="3">
        <v>480.16789999999997</v>
      </c>
      <c r="F77" s="3">
        <v>8260.0560000000005</v>
      </c>
      <c r="G77" s="4">
        <v>16.719449999999998</v>
      </c>
      <c r="H77" s="3">
        <v>585.67420000000004</v>
      </c>
      <c r="I77" s="3">
        <v>8296.5709999999999</v>
      </c>
      <c r="J77" s="4">
        <v>13.79041</v>
      </c>
      <c r="K77" s="3">
        <v>902.67690000000005</v>
      </c>
      <c r="L77" s="3">
        <v>9189.44</v>
      </c>
      <c r="M77" s="4">
        <v>9.9173629999999999</v>
      </c>
      <c r="N77" s="3">
        <v>449.11470000000003</v>
      </c>
      <c r="O77" s="3">
        <v>11763.47</v>
      </c>
      <c r="P77" s="4">
        <v>25.399450000000002</v>
      </c>
      <c r="Q77" s="3">
        <v>972.61959999999999</v>
      </c>
      <c r="R77" s="3">
        <v>14193.03</v>
      </c>
      <c r="S77" s="4">
        <v>14.18257</v>
      </c>
      <c r="T77" s="3">
        <v>1342.3240000000001</v>
      </c>
      <c r="U77" s="3">
        <v>16148.89</v>
      </c>
      <c r="V77" s="4">
        <v>11.70105</v>
      </c>
      <c r="W77" s="3">
        <v>1343.538</v>
      </c>
      <c r="X77" s="3">
        <v>17167.37</v>
      </c>
      <c r="Y77" s="4">
        <v>12.42929</v>
      </c>
      <c r="Z77" s="3">
        <v>1527.4849999999999</v>
      </c>
      <c r="AA77" s="3">
        <v>19045.91</v>
      </c>
      <c r="AB77" s="4">
        <v>12.12116</v>
      </c>
      <c r="AC77" s="3">
        <v>1520.961</v>
      </c>
      <c r="AD77" s="3">
        <v>23413.759999999998</v>
      </c>
      <c r="AE77" s="4">
        <v>14.947190000000001</v>
      </c>
      <c r="AF77" s="3">
        <v>1571.075</v>
      </c>
      <c r="AG77" s="3">
        <v>24326.31</v>
      </c>
      <c r="AH77" s="4">
        <v>15.020339999999999</v>
      </c>
      <c r="AI77" s="3">
        <v>1468.365</v>
      </c>
      <c r="AJ77" s="3">
        <v>24725.71</v>
      </c>
      <c r="AK77" s="4">
        <v>16.31054</v>
      </c>
      <c r="AL77" s="3">
        <v>1391.944</v>
      </c>
      <c r="AM77" s="3">
        <v>24359.119999999999</v>
      </c>
      <c r="AN77" s="4">
        <v>16.94021</v>
      </c>
      <c r="AO77" s="3">
        <v>1637.203</v>
      </c>
      <c r="AP77" s="3">
        <v>25382.26</v>
      </c>
      <c r="AQ77" s="4">
        <v>15.04077</v>
      </c>
      <c r="AR77" s="3">
        <v>1621.8050000000001</v>
      </c>
      <c r="AS77" s="3">
        <v>26577.45</v>
      </c>
      <c r="AT77" s="4">
        <v>15.88334</v>
      </c>
      <c r="AU77" s="3">
        <v>1734.5229999999999</v>
      </c>
      <c r="AV77" s="3">
        <v>28176.720000000001</v>
      </c>
      <c r="AW77" s="4">
        <v>15.76113</v>
      </c>
      <c r="AX77" s="3">
        <v>1695.1289999999999</v>
      </c>
      <c r="AY77" s="3">
        <v>29146.57</v>
      </c>
      <c r="AZ77" s="4">
        <v>16.659929999999999</v>
      </c>
      <c r="BA77" s="3">
        <v>1668.58</v>
      </c>
      <c r="BB77" s="3">
        <v>29012.82</v>
      </c>
      <c r="BC77" s="4">
        <v>16.850960000000001</v>
      </c>
      <c r="BD77" s="3">
        <v>1786.625</v>
      </c>
      <c r="BE77" s="3">
        <v>29703.93</v>
      </c>
      <c r="BF77" s="4">
        <v>16.127279999999999</v>
      </c>
      <c r="BG77" s="3">
        <v>5139.0320000000002</v>
      </c>
      <c r="BH77" s="3">
        <v>63922.84</v>
      </c>
      <c r="BI77" s="4">
        <v>12.118819999999999</v>
      </c>
      <c r="BJ77" s="3">
        <v>7326.3540000000003</v>
      </c>
      <c r="BK77" s="3">
        <v>80844.75</v>
      </c>
      <c r="BL77" s="4">
        <v>10.74724</v>
      </c>
      <c r="BM77" s="3">
        <v>8483.4249999999993</v>
      </c>
      <c r="BN77" s="3">
        <v>94084.160000000003</v>
      </c>
      <c r="BO77" s="4">
        <v>10.790369999999999</v>
      </c>
      <c r="BP77" s="3">
        <v>10640.19</v>
      </c>
      <c r="BQ77" s="3">
        <v>117886.9</v>
      </c>
      <c r="BR77" s="4">
        <v>10.769780000000001</v>
      </c>
      <c r="BS77" s="3">
        <v>12390.01</v>
      </c>
      <c r="BT77" s="3">
        <v>121758.1</v>
      </c>
      <c r="BU77" s="4">
        <v>9.5520180000000003</v>
      </c>
      <c r="BV77" s="3">
        <v>12325.75</v>
      </c>
      <c r="BW77" s="3">
        <v>113426</v>
      </c>
      <c r="BX77" s="4">
        <v>8.9595719999999996</v>
      </c>
      <c r="BY77" s="3">
        <v>12742.41</v>
      </c>
      <c r="BZ77" s="3">
        <v>109258.5</v>
      </c>
      <c r="CA77" s="4">
        <v>8.3535690000000002</v>
      </c>
      <c r="CB77" s="3">
        <v>10931.35</v>
      </c>
      <c r="CC77" s="3">
        <v>105785.60000000001</v>
      </c>
      <c r="CD77" s="4">
        <v>9.4286829999999995</v>
      </c>
      <c r="CE77" s="3">
        <v>10209.93</v>
      </c>
      <c r="CF77" s="3">
        <v>94543.05</v>
      </c>
      <c r="CG77" s="4">
        <v>9.0162460000000006</v>
      </c>
      <c r="CH77" s="3">
        <v>11198.28</v>
      </c>
      <c r="CI77" s="3">
        <v>100233.3</v>
      </c>
      <c r="CJ77" s="4">
        <v>8.7161240000000006</v>
      </c>
      <c r="CK77" s="3">
        <v>16201.93</v>
      </c>
      <c r="CL77" s="3">
        <v>128160.1</v>
      </c>
      <c r="CM77" s="4">
        <v>7.7132160000000001</v>
      </c>
      <c r="CN77" s="3">
        <v>15231.71</v>
      </c>
      <c r="CO77" s="3">
        <v>148744.6</v>
      </c>
      <c r="CP77" s="4">
        <v>9.5246899999999997</v>
      </c>
      <c r="CQ77" s="3">
        <v>15160.32</v>
      </c>
      <c r="CR77" s="3">
        <v>168367</v>
      </c>
      <c r="CS77" s="4">
        <v>10.82907</v>
      </c>
      <c r="CT77" s="3">
        <v>9618.6350000000002</v>
      </c>
      <c r="CU77" s="3">
        <v>134617.20000000001</v>
      </c>
      <c r="CV77" s="4">
        <v>13.69345</v>
      </c>
      <c r="CW77" s="3">
        <v>17589.02</v>
      </c>
      <c r="CX77" s="3">
        <v>170930</v>
      </c>
      <c r="CY77" s="4">
        <v>9.5089690000000004</v>
      </c>
      <c r="CZ77" s="3">
        <v>16980.34</v>
      </c>
      <c r="DA77" s="3">
        <v>194182.8</v>
      </c>
      <c r="DB77" s="4">
        <v>11.180859999999999</v>
      </c>
      <c r="DC77" s="3">
        <v>16965.77</v>
      </c>
      <c r="DD77" s="3">
        <v>230368.5</v>
      </c>
      <c r="DE77" s="4">
        <v>13.26627</v>
      </c>
      <c r="DF77" s="3">
        <v>18338.25</v>
      </c>
      <c r="DG77" s="3">
        <v>243238.1</v>
      </c>
      <c r="DH77" s="4">
        <v>12.96078</v>
      </c>
      <c r="DI77" s="3">
        <v>32032.39</v>
      </c>
      <c r="DJ77" s="3">
        <v>315816.09999999998</v>
      </c>
      <c r="DK77" s="4">
        <v>9.6458060000000003</v>
      </c>
      <c r="DL77" s="3">
        <v>49878.65</v>
      </c>
      <c r="DM77" s="3">
        <v>430195.7</v>
      </c>
      <c r="DN77" s="4">
        <v>8.4569019999999995</v>
      </c>
      <c r="DO77" s="3">
        <v>94277.42</v>
      </c>
      <c r="DP77" s="3">
        <v>649163.1</v>
      </c>
      <c r="DQ77" s="4">
        <v>6.7524179999999996</v>
      </c>
      <c r="DR77" s="3">
        <v>127576.7</v>
      </c>
      <c r="DS77" s="3">
        <v>1046594</v>
      </c>
      <c r="DT77" s="4">
        <v>8.0434129999999993</v>
      </c>
      <c r="DU77" s="3">
        <v>206.9169</v>
      </c>
      <c r="DV77" s="3">
        <v>1831.578</v>
      </c>
      <c r="DW77" s="4">
        <v>8.6676660000000005</v>
      </c>
      <c r="DX77" s="3">
        <v>235.21119999999999</v>
      </c>
      <c r="DY77" s="3">
        <v>2179.308</v>
      </c>
      <c r="DZ77" s="4">
        <v>9.0715719999999997</v>
      </c>
      <c r="EA77" s="3">
        <v>277.54239999999999</v>
      </c>
      <c r="EB77" s="3">
        <v>2841.1860000000001</v>
      </c>
      <c r="EC77" s="4">
        <v>10.00708</v>
      </c>
      <c r="ED77" s="3">
        <v>336.62979999999999</v>
      </c>
      <c r="EE77" s="3">
        <v>3464.1509999999998</v>
      </c>
      <c r="EF77" s="4">
        <v>10.0808</v>
      </c>
      <c r="EG77" s="3">
        <v>361.17059999999998</v>
      </c>
      <c r="EH77" s="3">
        <v>3702.0810000000001</v>
      </c>
      <c r="EI77" s="4">
        <v>10.041700000000001</v>
      </c>
      <c r="EJ77" s="3">
        <v>406.39120000000003</v>
      </c>
      <c r="EK77" s="3">
        <v>3927.3530000000001</v>
      </c>
      <c r="EL77" s="4">
        <v>9.4740319999999993</v>
      </c>
      <c r="EM77" s="3">
        <v>619.86680000000001</v>
      </c>
      <c r="EN77" s="3">
        <v>4302.7179999999998</v>
      </c>
      <c r="EO77" s="4">
        <v>6.8012670000000002</v>
      </c>
      <c r="EP77" s="3">
        <v>702.95399999999995</v>
      </c>
      <c r="EQ77" s="3">
        <v>4965.0450000000001</v>
      </c>
      <c r="ER77" s="4">
        <v>6.9209449999999997</v>
      </c>
      <c r="ES77" s="3">
        <v>799.32709999999997</v>
      </c>
      <c r="ET77" s="3">
        <v>5736.9059999999999</v>
      </c>
      <c r="EU77" s="4">
        <v>7.0266830000000002</v>
      </c>
      <c r="EV77" s="3">
        <v>999.46870000000001</v>
      </c>
      <c r="EW77" s="3">
        <v>6951.0169999999998</v>
      </c>
      <c r="EX77" s="4">
        <v>6.8155150000000004</v>
      </c>
      <c r="EY77" s="3">
        <v>1078.856</v>
      </c>
      <c r="EZ77" s="3">
        <v>7955.3040000000001</v>
      </c>
      <c r="FA77" s="4">
        <v>7.2211850000000002</v>
      </c>
      <c r="FB77" s="3">
        <v>1120.556</v>
      </c>
      <c r="FC77" s="3">
        <v>8690.1440000000002</v>
      </c>
      <c r="FD77" s="4">
        <v>7.5976179999999998</v>
      </c>
      <c r="FE77" s="3">
        <v>1459.527</v>
      </c>
      <c r="FF77" s="3">
        <v>10892.32</v>
      </c>
      <c r="FG77" s="4">
        <v>7.3098960000000002</v>
      </c>
      <c r="FH77" s="3">
        <v>1403.1790000000001</v>
      </c>
      <c r="FI77" s="3">
        <v>13605.14</v>
      </c>
      <c r="FJ77" s="4">
        <v>9.4934429999999992</v>
      </c>
      <c r="FK77" s="60">
        <v>5633</v>
      </c>
      <c r="FL77" s="60">
        <v>22628.587986077728</v>
      </c>
      <c r="FM77" s="62">
        <v>4.0171468109493569</v>
      </c>
      <c r="FN77" s="60">
        <v>6242</v>
      </c>
      <c r="FO77" s="60">
        <v>24287.451399729282</v>
      </c>
      <c r="FP77" s="62">
        <v>3.8909726689729704</v>
      </c>
      <c r="FQ77" s="60">
        <v>7000</v>
      </c>
      <c r="FR77" s="60">
        <v>26934.735074797547</v>
      </c>
      <c r="FS77" s="62">
        <v>3.8478192963996496</v>
      </c>
      <c r="FT77" s="60">
        <v>7981</v>
      </c>
      <c r="FU77" s="60">
        <v>30227.677630181406</v>
      </c>
      <c r="FV77" s="62">
        <v>3.7874549091819829</v>
      </c>
      <c r="FW77" s="60">
        <v>9568</v>
      </c>
      <c r="FX77" s="60">
        <v>34317.117908927947</v>
      </c>
      <c r="FY77" s="62">
        <v>3.5866552998461483</v>
      </c>
      <c r="FZ77" s="60">
        <v>11355</v>
      </c>
      <c r="GA77" s="60">
        <v>39255.356267243944</v>
      </c>
      <c r="GB77" s="62">
        <v>3.4570987465648564</v>
      </c>
      <c r="GC77" s="60">
        <v>13042</v>
      </c>
      <c r="GD77" s="60">
        <v>44174.615604566497</v>
      </c>
      <c r="GE77" s="62">
        <v>3.3871044015156033</v>
      </c>
      <c r="GF77" s="60">
        <v>14852</v>
      </c>
      <c r="GG77" s="60">
        <v>49117.22198795127</v>
      </c>
      <c r="GH77" s="62">
        <v>3.3071116339854072</v>
      </c>
      <c r="GI77" s="60">
        <v>17660</v>
      </c>
      <c r="GJ77" s="60">
        <v>56798.233261777379</v>
      </c>
      <c r="GK77" s="62">
        <v>3.2162079989681414</v>
      </c>
      <c r="GL77" s="60">
        <v>20738</v>
      </c>
      <c r="GM77" s="60">
        <v>66160.321347141886</v>
      </c>
      <c r="GN77" s="62">
        <v>3.1902942109722194</v>
      </c>
      <c r="GO77" s="60">
        <v>23964</v>
      </c>
      <c r="GP77" s="60">
        <v>74733.390373218397</v>
      </c>
      <c r="GQ77" s="62">
        <v>3.118569119229611</v>
      </c>
      <c r="GR77" s="60">
        <v>27225</v>
      </c>
      <c r="GS77" s="60">
        <v>82938.753568101805</v>
      </c>
      <c r="GT77" s="62">
        <v>3.0464188638421232</v>
      </c>
      <c r="GU77" s="60">
        <v>30364</v>
      </c>
      <c r="GV77" s="60">
        <v>91040.462699404699</v>
      </c>
      <c r="GW77" s="62">
        <v>2.9983026840799862</v>
      </c>
      <c r="GX77" s="60">
        <v>33310</v>
      </c>
      <c r="GY77" s="60">
        <v>99735.658714590987</v>
      </c>
      <c r="GZ77" s="62">
        <v>2.9941656774119179</v>
      </c>
      <c r="HA77" s="60">
        <v>35745</v>
      </c>
      <c r="HB77" s="60">
        <v>106753.46852633284</v>
      </c>
      <c r="HC77" s="62">
        <v>2.9865287040518349</v>
      </c>
      <c r="HD77" s="60">
        <v>37267</v>
      </c>
      <c r="HE77" s="60">
        <v>112499.53866495811</v>
      </c>
      <c r="HF77" s="62">
        <v>3.0187441614553925</v>
      </c>
      <c r="HG77" s="60">
        <v>39651</v>
      </c>
      <c r="HH77" s="60">
        <v>120686.81446405764</v>
      </c>
      <c r="HI77" s="62">
        <v>3.0437268786173775</v>
      </c>
      <c r="HJ77" s="60">
        <v>42097</v>
      </c>
      <c r="HK77" s="60">
        <v>127164.03113823611</v>
      </c>
      <c r="HL77" s="62">
        <v>3.0207385594754048</v>
      </c>
      <c r="HM77" s="60">
        <v>45132</v>
      </c>
      <c r="HN77" s="60">
        <v>134582.86119363894</v>
      </c>
      <c r="HO77" s="62">
        <v>2.9819830983257765</v>
      </c>
      <c r="HP77" s="60">
        <v>49001</v>
      </c>
      <c r="HQ77" s="60">
        <v>148332.75237763935</v>
      </c>
      <c r="HR77" s="62">
        <v>3.0271372498038684</v>
      </c>
      <c r="HS77" s="60">
        <v>52260</v>
      </c>
      <c r="HT77" s="60">
        <v>156642.40904191119</v>
      </c>
      <c r="HU77" s="62">
        <v>2.9973671841161726</v>
      </c>
      <c r="HV77" s="60">
        <v>53939</v>
      </c>
      <c r="HW77" s="60">
        <v>159262.44551548912</v>
      </c>
      <c r="HX77" s="62">
        <v>2.9526399361406241</v>
      </c>
      <c r="HY77" s="60">
        <v>52396</v>
      </c>
      <c r="HZ77" s="60">
        <v>163098.1677567341</v>
      </c>
      <c r="IA77" s="62">
        <v>3.1127980715461887</v>
      </c>
      <c r="IB77" s="60">
        <v>52254</v>
      </c>
      <c r="IC77" s="60">
        <v>164792.61352892354</v>
      </c>
      <c r="ID77" s="62">
        <v>3.1536841874100268</v>
      </c>
      <c r="IE77" s="60">
        <v>54179</v>
      </c>
      <c r="IF77" s="60">
        <v>166208.71930540306</v>
      </c>
      <c r="IG77" s="62">
        <v>3.0677701564333608</v>
      </c>
      <c r="IH77" s="60">
        <v>55064</v>
      </c>
      <c r="II77" s="60">
        <v>169310.12207471012</v>
      </c>
      <c r="IJ77" s="62">
        <v>3.0747879208686277</v>
      </c>
      <c r="IK77" s="60">
        <v>54237</v>
      </c>
      <c r="IL77" s="60">
        <v>178302.61904411673</v>
      </c>
      <c r="IM77" s="62">
        <v>3.2874720033209197</v>
      </c>
      <c r="IN77" s="60">
        <v>54302</v>
      </c>
      <c r="IO77" s="60">
        <v>186903.8233922064</v>
      </c>
      <c r="IP77" s="62">
        <v>3.4419325879747782</v>
      </c>
      <c r="IQ77" s="60">
        <v>56731</v>
      </c>
      <c r="IR77" s="60">
        <v>197777.64069123569</v>
      </c>
      <c r="IS77" s="62">
        <v>3.4862357563102306</v>
      </c>
      <c r="IT77" s="60">
        <v>61552</v>
      </c>
      <c r="IU77" s="60">
        <v>217032.19747062621</v>
      </c>
      <c r="IV77" s="62">
        <v>3.5259974894499968</v>
      </c>
      <c r="IW77" s="60">
        <v>68058</v>
      </c>
      <c r="IX77" s="60">
        <v>237728.33547696043</v>
      </c>
      <c r="IY77" s="62">
        <v>3.4930255881301306</v>
      </c>
      <c r="IZ77" s="60">
        <v>74166</v>
      </c>
      <c r="JA77" s="60">
        <v>247835.27498946377</v>
      </c>
      <c r="JB77" s="62">
        <v>3.3416292504579426</v>
      </c>
      <c r="JC77" s="60">
        <v>80811</v>
      </c>
      <c r="JD77" s="60">
        <v>257573.16583590402</v>
      </c>
      <c r="JE77" s="62">
        <v>3.1873527840999865</v>
      </c>
      <c r="JF77" s="60">
        <v>90741</v>
      </c>
      <c r="JG77" s="60">
        <v>280422.2992949597</v>
      </c>
      <c r="JH77" s="62">
        <v>3.09035936671361</v>
      </c>
      <c r="JI77" s="60">
        <v>104646</v>
      </c>
      <c r="JJ77" s="60">
        <v>313397.62548578135</v>
      </c>
      <c r="JK77" s="62">
        <v>2.9948361665594607</v>
      </c>
      <c r="JL77" s="60">
        <v>120136</v>
      </c>
      <c r="JM77" s="60">
        <v>352878.00669165381</v>
      </c>
      <c r="JN77" s="62">
        <v>2.9373210918596739</v>
      </c>
      <c r="JO77" s="60">
        <v>131788</v>
      </c>
      <c r="JP77" s="60">
        <v>394833.91858849674</v>
      </c>
      <c r="JQ77" s="62">
        <v>2.9959777717887572</v>
      </c>
      <c r="JR77" s="60">
        <v>142051</v>
      </c>
      <c r="JS77" s="60">
        <v>426907.58253882721</v>
      </c>
      <c r="JT77" s="62">
        <v>3.0053120536907674</v>
      </c>
      <c r="JU77" s="60">
        <v>142319</v>
      </c>
      <c r="JV77" s="60">
        <v>422593.84821812384</v>
      </c>
      <c r="JW77" s="62">
        <v>2.9693424505380435</v>
      </c>
      <c r="JX77" s="60">
        <v>132801</v>
      </c>
      <c r="JY77" s="60">
        <v>412155.51081579243</v>
      </c>
      <c r="JZ77" s="62">
        <v>3.1035572835731089</v>
      </c>
      <c r="KA77" s="60">
        <v>132876</v>
      </c>
      <c r="KB77" s="60">
        <v>435964.23707316158</v>
      </c>
      <c r="KC77" s="62">
        <v>3.2809855585144163</v>
      </c>
      <c r="KD77" s="60">
        <v>139937</v>
      </c>
      <c r="KE77" s="60">
        <v>450743.33678036468</v>
      </c>
      <c r="KF77" s="62">
        <v>3.2210447328466718</v>
      </c>
      <c r="KG77" s="60">
        <v>144690</v>
      </c>
      <c r="KH77" s="60">
        <v>455289.45233253908</v>
      </c>
      <c r="KI77" s="62">
        <v>3.1466545879641927</v>
      </c>
      <c r="KJ77" s="60">
        <v>144767</v>
      </c>
      <c r="KK77" s="60">
        <v>457069.88133702427</v>
      </c>
      <c r="KL77" s="62">
        <v>3.1572794997273155</v>
      </c>
      <c r="KM77" s="60">
        <v>142830</v>
      </c>
      <c r="KN77" s="60">
        <v>457468.51621454151</v>
      </c>
      <c r="KO77" s="62">
        <v>3.2028881622526186</v>
      </c>
    </row>
    <row r="78" spans="1:301" ht="15" customHeight="1">
      <c r="A78" s="166">
        <v>64</v>
      </c>
      <c r="B78" s="171">
        <v>683.81060000000002</v>
      </c>
      <c r="C78" s="3">
        <v>7411.35</v>
      </c>
      <c r="D78" s="4">
        <v>10.559939999999999</v>
      </c>
      <c r="E78" s="3">
        <v>504.17700000000002</v>
      </c>
      <c r="F78" s="3">
        <v>8475.8340000000007</v>
      </c>
      <c r="G78" s="4">
        <v>16.338460000000001</v>
      </c>
      <c r="H78" s="3">
        <v>617.61829999999998</v>
      </c>
      <c r="I78" s="3">
        <v>8510.3250000000007</v>
      </c>
      <c r="J78" s="4">
        <v>13.413349999999999</v>
      </c>
      <c r="K78" s="3">
        <v>947.93359999999996</v>
      </c>
      <c r="L78" s="3">
        <v>9419.0069999999996</v>
      </c>
      <c r="M78" s="4">
        <v>9.6791070000000001</v>
      </c>
      <c r="N78" s="3">
        <v>469.06599999999997</v>
      </c>
      <c r="O78" s="3">
        <v>12077.48</v>
      </c>
      <c r="P78" s="4">
        <v>24.967459999999999</v>
      </c>
      <c r="Q78" s="3">
        <v>1027.6320000000001</v>
      </c>
      <c r="R78" s="3">
        <v>14559.51</v>
      </c>
      <c r="S78" s="4">
        <v>13.769170000000001</v>
      </c>
      <c r="T78" s="3">
        <v>1425.0039999999999</v>
      </c>
      <c r="U78" s="3">
        <v>16559.05</v>
      </c>
      <c r="V78" s="4">
        <v>11.301349999999999</v>
      </c>
      <c r="W78" s="3">
        <v>1410.13</v>
      </c>
      <c r="X78" s="3">
        <v>17606</v>
      </c>
      <c r="Y78" s="4">
        <v>12.144159999999999</v>
      </c>
      <c r="Z78" s="3">
        <v>1621.7639999999999</v>
      </c>
      <c r="AA78" s="3">
        <v>19531.240000000002</v>
      </c>
      <c r="AB78" s="4">
        <v>11.70668</v>
      </c>
      <c r="AC78" s="3">
        <v>1560.1179999999999</v>
      </c>
      <c r="AD78" s="3">
        <v>24021.35</v>
      </c>
      <c r="AE78" s="4">
        <v>14.949400000000001</v>
      </c>
      <c r="AF78" s="3">
        <v>1613.1610000000001</v>
      </c>
      <c r="AG78" s="3">
        <v>24957.82</v>
      </c>
      <c r="AH78" s="4">
        <v>15.00741</v>
      </c>
      <c r="AI78" s="3">
        <v>1511.788</v>
      </c>
      <c r="AJ78" s="3">
        <v>25371.15</v>
      </c>
      <c r="AK78" s="4">
        <v>16.254729999999999</v>
      </c>
      <c r="AL78" s="3">
        <v>1431.2360000000001</v>
      </c>
      <c r="AM78" s="3">
        <v>24996.55</v>
      </c>
      <c r="AN78" s="4">
        <v>16.905390000000001</v>
      </c>
      <c r="AO78" s="3">
        <v>1684.742</v>
      </c>
      <c r="AP78" s="3">
        <v>26041.19</v>
      </c>
      <c r="AQ78" s="4">
        <v>14.99498</v>
      </c>
      <c r="AR78" s="3">
        <v>1663.403</v>
      </c>
      <c r="AS78" s="3">
        <v>27270.09</v>
      </c>
      <c r="AT78" s="4">
        <v>15.88888</v>
      </c>
      <c r="AU78" s="3">
        <v>1783.7619999999999</v>
      </c>
      <c r="AV78" s="3">
        <v>28910.55</v>
      </c>
      <c r="AW78" s="4">
        <v>15.72439</v>
      </c>
      <c r="AX78" s="3">
        <v>1739.509</v>
      </c>
      <c r="AY78" s="3">
        <v>29908.5</v>
      </c>
      <c r="AZ78" s="4">
        <v>16.658429999999999</v>
      </c>
      <c r="BA78" s="3">
        <v>1714.258</v>
      </c>
      <c r="BB78" s="3">
        <v>29771.75</v>
      </c>
      <c r="BC78" s="4">
        <v>16.83015</v>
      </c>
      <c r="BD78" s="3">
        <v>1838.107</v>
      </c>
      <c r="BE78" s="3">
        <v>30478.7</v>
      </c>
      <c r="BF78" s="4">
        <v>16.083629999999999</v>
      </c>
      <c r="BG78" s="3">
        <v>5781.9870000000001</v>
      </c>
      <c r="BH78" s="3">
        <v>65547.039999999994</v>
      </c>
      <c r="BI78" s="4">
        <v>11.044230000000001</v>
      </c>
      <c r="BJ78" s="3">
        <v>7852.91</v>
      </c>
      <c r="BK78" s="3">
        <v>82879.66</v>
      </c>
      <c r="BL78" s="4">
        <v>10.27829</v>
      </c>
      <c r="BM78" s="3">
        <v>9058.3320000000003</v>
      </c>
      <c r="BN78" s="3">
        <v>96454.080000000002</v>
      </c>
      <c r="BO78" s="4">
        <v>10.359360000000001</v>
      </c>
      <c r="BP78" s="3">
        <v>11236.04</v>
      </c>
      <c r="BQ78" s="3">
        <v>120857.8</v>
      </c>
      <c r="BR78" s="4">
        <v>10.45492</v>
      </c>
      <c r="BS78" s="3">
        <v>12724.35</v>
      </c>
      <c r="BT78" s="3">
        <v>124791.4</v>
      </c>
      <c r="BU78" s="4">
        <v>9.5319730000000007</v>
      </c>
      <c r="BV78" s="3">
        <v>13060.47</v>
      </c>
      <c r="BW78" s="3">
        <v>116223.5</v>
      </c>
      <c r="BX78" s="4">
        <v>8.6633829999999996</v>
      </c>
      <c r="BY78" s="3">
        <v>13268.04</v>
      </c>
      <c r="BZ78" s="3">
        <v>111931.3</v>
      </c>
      <c r="CA78" s="4">
        <v>8.2181929999999994</v>
      </c>
      <c r="CB78" s="3">
        <v>11556.36</v>
      </c>
      <c r="CC78" s="3">
        <v>108411.8</v>
      </c>
      <c r="CD78" s="4">
        <v>9.1394690000000001</v>
      </c>
      <c r="CE78" s="3">
        <v>10758.13</v>
      </c>
      <c r="CF78" s="3">
        <v>96878.03</v>
      </c>
      <c r="CG78" s="4">
        <v>8.7674230000000009</v>
      </c>
      <c r="CH78" s="3">
        <v>11680.18</v>
      </c>
      <c r="CI78" s="3">
        <v>102699.8</v>
      </c>
      <c r="CJ78" s="4">
        <v>8.5614319999999999</v>
      </c>
      <c r="CK78" s="3">
        <v>16579.32</v>
      </c>
      <c r="CL78" s="3">
        <v>131264.79999999999</v>
      </c>
      <c r="CM78" s="4">
        <v>7.7195559999999999</v>
      </c>
      <c r="CN78" s="3">
        <v>16447.259999999998</v>
      </c>
      <c r="CO78" s="3">
        <v>152436.6</v>
      </c>
      <c r="CP78" s="4">
        <v>9.0390420000000002</v>
      </c>
      <c r="CQ78" s="3">
        <v>16255.88</v>
      </c>
      <c r="CR78" s="3">
        <v>172607.7</v>
      </c>
      <c r="CS78" s="4">
        <v>10.35295</v>
      </c>
      <c r="CT78" s="3">
        <v>9941.1509999999998</v>
      </c>
      <c r="CU78" s="3">
        <v>138085</v>
      </c>
      <c r="CV78" s="4">
        <v>13.58991</v>
      </c>
      <c r="CW78" s="3">
        <v>18502.86</v>
      </c>
      <c r="CX78" s="3">
        <v>175177.5</v>
      </c>
      <c r="CY78" s="4">
        <v>9.2633690000000009</v>
      </c>
      <c r="CZ78" s="3">
        <v>18091.57</v>
      </c>
      <c r="DA78" s="3">
        <v>199090.1</v>
      </c>
      <c r="DB78" s="4">
        <v>10.758710000000001</v>
      </c>
      <c r="DC78" s="3">
        <v>18366.96</v>
      </c>
      <c r="DD78" s="3">
        <v>236277.6</v>
      </c>
      <c r="DE78" s="4">
        <v>12.567909999999999</v>
      </c>
      <c r="DF78" s="3">
        <v>20137.13</v>
      </c>
      <c r="DG78" s="3">
        <v>249461</v>
      </c>
      <c r="DH78" s="4">
        <v>12.104329999999999</v>
      </c>
      <c r="DI78" s="3">
        <v>34556.97</v>
      </c>
      <c r="DJ78" s="3">
        <v>323663.59999999998</v>
      </c>
      <c r="DK78" s="4">
        <v>9.1627139999999994</v>
      </c>
      <c r="DL78" s="3">
        <v>54385.91</v>
      </c>
      <c r="DM78" s="3">
        <v>440698.3</v>
      </c>
      <c r="DN78" s="4">
        <v>7.9448670000000003</v>
      </c>
      <c r="DO78" s="3">
        <v>100513.7</v>
      </c>
      <c r="DP78" s="3">
        <v>664490.6</v>
      </c>
      <c r="DQ78" s="4">
        <v>6.4824890000000002</v>
      </c>
      <c r="DR78" s="3">
        <v>137093.20000000001</v>
      </c>
      <c r="DS78" s="3">
        <v>1071991</v>
      </c>
      <c r="DT78" s="4">
        <v>7.6661859999999997</v>
      </c>
      <c r="DU78" s="3">
        <v>219.84100000000001</v>
      </c>
      <c r="DV78" s="3">
        <v>1876.53</v>
      </c>
      <c r="DW78" s="4">
        <v>8.3577720000000006</v>
      </c>
      <c r="DX78" s="3">
        <v>250.48699999999999</v>
      </c>
      <c r="DY78" s="3">
        <v>2233.1019999999999</v>
      </c>
      <c r="DZ78" s="4">
        <v>8.7280470000000001</v>
      </c>
      <c r="EA78" s="3">
        <v>293.86239999999998</v>
      </c>
      <c r="EB78" s="3">
        <v>2912.174</v>
      </c>
      <c r="EC78" s="4">
        <v>9.6868669999999995</v>
      </c>
      <c r="ED78" s="3">
        <v>359.48070000000001</v>
      </c>
      <c r="EE78" s="3">
        <v>3550.7150000000001</v>
      </c>
      <c r="EF78" s="4">
        <v>9.6753470000000004</v>
      </c>
      <c r="EG78" s="3">
        <v>383.39359999999999</v>
      </c>
      <c r="EH78" s="3">
        <v>3794.58</v>
      </c>
      <c r="EI78" s="4">
        <v>9.6954469999999997</v>
      </c>
      <c r="EJ78" s="3">
        <v>446.74579999999997</v>
      </c>
      <c r="EK78" s="3">
        <v>4024.6149999999998</v>
      </c>
      <c r="EL78" s="4">
        <v>8.831156</v>
      </c>
      <c r="EM78" s="3">
        <v>630.20939999999996</v>
      </c>
      <c r="EN78" s="3">
        <v>4404.8739999999998</v>
      </c>
      <c r="EO78" s="4">
        <v>6.8479210000000004</v>
      </c>
      <c r="EP78" s="3">
        <v>751.05259999999998</v>
      </c>
      <c r="EQ78" s="3">
        <v>5082.7730000000001</v>
      </c>
      <c r="ER78" s="4">
        <v>6.6307710000000002</v>
      </c>
      <c r="ES78" s="3">
        <v>852.00160000000005</v>
      </c>
      <c r="ET78" s="3">
        <v>5873.3329999999996</v>
      </c>
      <c r="EU78" s="4">
        <v>6.7484669999999998</v>
      </c>
      <c r="EV78" s="3">
        <v>1061.181</v>
      </c>
      <c r="EW78" s="3">
        <v>7115.4840000000004</v>
      </c>
      <c r="EX78" s="4">
        <v>6.5705080000000002</v>
      </c>
      <c r="EY78" s="3">
        <v>1142.0519999999999</v>
      </c>
      <c r="EZ78" s="3">
        <v>8145.442</v>
      </c>
      <c r="FA78" s="4">
        <v>6.9840799999999996</v>
      </c>
      <c r="FB78" s="3">
        <v>1180.95</v>
      </c>
      <c r="FC78" s="3">
        <v>8899.5759999999991</v>
      </c>
      <c r="FD78" s="4">
        <v>7.3822580000000002</v>
      </c>
      <c r="FE78" s="3">
        <v>1539.45</v>
      </c>
      <c r="FF78" s="3">
        <v>11153.24</v>
      </c>
      <c r="FG78" s="4">
        <v>7.0958509999999997</v>
      </c>
      <c r="FH78" s="3">
        <v>1467.2660000000001</v>
      </c>
      <c r="FI78" s="3">
        <v>13943.21</v>
      </c>
      <c r="FJ78" s="4">
        <v>9.3038150000000002</v>
      </c>
      <c r="FK78" s="60">
        <v>5775</v>
      </c>
      <c r="FL78" s="60">
        <v>23098.215019143532</v>
      </c>
      <c r="FM78" s="62">
        <v>3.9996909124058062</v>
      </c>
      <c r="FN78" s="60">
        <v>6449</v>
      </c>
      <c r="FO78" s="60">
        <v>24785.825349426275</v>
      </c>
      <c r="FP78" s="62">
        <v>3.8433594897544232</v>
      </c>
      <c r="FQ78" s="60">
        <v>7171</v>
      </c>
      <c r="FR78" s="60">
        <v>27486.145767257567</v>
      </c>
      <c r="FS78" s="62">
        <v>3.8329585507261981</v>
      </c>
      <c r="FT78" s="60">
        <v>8119</v>
      </c>
      <c r="FU78" s="60">
        <v>30843.780789033808</v>
      </c>
      <c r="FV78" s="62">
        <v>3.7989630236523966</v>
      </c>
      <c r="FW78" s="60">
        <v>9858</v>
      </c>
      <c r="FX78" s="60">
        <v>35000.565122410808</v>
      </c>
      <c r="FY78" s="62">
        <v>3.5504732321374322</v>
      </c>
      <c r="FZ78" s="60">
        <v>11641</v>
      </c>
      <c r="GA78" s="60">
        <v>40026.496739356058</v>
      </c>
      <c r="GB78" s="62">
        <v>3.438407073220175</v>
      </c>
      <c r="GC78" s="60">
        <v>13447</v>
      </c>
      <c r="GD78" s="60">
        <v>45033.800174893928</v>
      </c>
      <c r="GE78" s="62">
        <v>3.3489849167021588</v>
      </c>
      <c r="GF78" s="60">
        <v>15273</v>
      </c>
      <c r="GG78" s="60">
        <v>50063.202088500104</v>
      </c>
      <c r="GH78" s="62">
        <v>3.2778892220585414</v>
      </c>
      <c r="GI78" s="60">
        <v>18174</v>
      </c>
      <c r="GJ78" s="60">
        <v>57878.270277838346</v>
      </c>
      <c r="GK78" s="62">
        <v>3.1846742752194532</v>
      </c>
      <c r="GL78" s="60">
        <v>21563</v>
      </c>
      <c r="GM78" s="60">
        <v>67413.913168508487</v>
      </c>
      <c r="GN78" s="62">
        <v>3.1263698543110183</v>
      </c>
      <c r="GO78" s="60">
        <v>24607</v>
      </c>
      <c r="GP78" s="60">
        <v>76134.762981930398</v>
      </c>
      <c r="GQ78" s="62">
        <v>3.0940286496497094</v>
      </c>
      <c r="GR78" s="60">
        <v>28226</v>
      </c>
      <c r="GS78" s="60">
        <v>84472.414225114568</v>
      </c>
      <c r="GT78" s="62">
        <v>2.992716439634187</v>
      </c>
      <c r="GU78" s="60">
        <v>31668</v>
      </c>
      <c r="GV78" s="60">
        <v>92707.702977976398</v>
      </c>
      <c r="GW78" s="62">
        <v>2.9274884103188201</v>
      </c>
      <c r="GX78" s="60">
        <v>34704</v>
      </c>
      <c r="GY78" s="60">
        <v>101561.39851290893</v>
      </c>
      <c r="GZ78" s="62">
        <v>2.9265041065268824</v>
      </c>
      <c r="HA78" s="60">
        <v>36725</v>
      </c>
      <c r="HB78" s="60">
        <v>108712.47715356387</v>
      </c>
      <c r="HC78" s="62">
        <v>2.9601763690555174</v>
      </c>
      <c r="HD78" s="60">
        <v>38547</v>
      </c>
      <c r="HE78" s="60">
        <v>114571.63781747993</v>
      </c>
      <c r="HF78" s="62">
        <v>2.9722582254774674</v>
      </c>
      <c r="HG78" s="60">
        <v>40827</v>
      </c>
      <c r="HH78" s="60">
        <v>122921.64182585507</v>
      </c>
      <c r="HI78" s="62">
        <v>3.0107929023894742</v>
      </c>
      <c r="HJ78" s="60">
        <v>43481</v>
      </c>
      <c r="HK78" s="60">
        <v>129507.88279817808</v>
      </c>
      <c r="HL78" s="62">
        <v>2.9784936592575626</v>
      </c>
      <c r="HM78" s="60">
        <v>46617</v>
      </c>
      <c r="HN78" s="60">
        <v>137044.88788698456</v>
      </c>
      <c r="HO78" s="62">
        <v>2.9398049614300485</v>
      </c>
      <c r="HP78" s="60">
        <v>50584</v>
      </c>
      <c r="HQ78" s="60">
        <v>151070.18432665442</v>
      </c>
      <c r="HR78" s="62">
        <v>2.9865211198532031</v>
      </c>
      <c r="HS78" s="60">
        <v>54647</v>
      </c>
      <c r="HT78" s="60">
        <v>159501.17560565393</v>
      </c>
      <c r="HU78" s="62">
        <v>2.9187544715291587</v>
      </c>
      <c r="HV78" s="60">
        <v>55414</v>
      </c>
      <c r="HW78" s="60">
        <v>162180.29779082484</v>
      </c>
      <c r="HX78" s="62">
        <v>2.9267025984557122</v>
      </c>
      <c r="HY78" s="60">
        <v>53442</v>
      </c>
      <c r="HZ78" s="60">
        <v>166160.80888087745</v>
      </c>
      <c r="IA78" s="62">
        <v>3.1091802118348388</v>
      </c>
      <c r="IB78" s="60">
        <v>53962</v>
      </c>
      <c r="IC78" s="60">
        <v>167893.90917173156</v>
      </c>
      <c r="ID78" s="62">
        <v>3.111335924756895</v>
      </c>
      <c r="IE78" s="60">
        <v>55748</v>
      </c>
      <c r="IF78" s="60">
        <v>169304.12600838303</v>
      </c>
      <c r="IG78" s="62">
        <v>3.0369542585991072</v>
      </c>
      <c r="IH78" s="60">
        <v>56000</v>
      </c>
      <c r="II78" s="60">
        <v>172475.57964413319</v>
      </c>
      <c r="IJ78" s="62">
        <v>3.0799210650738069</v>
      </c>
      <c r="IK78" s="60">
        <v>55204</v>
      </c>
      <c r="IL78" s="60">
        <v>181729.38619828166</v>
      </c>
      <c r="IM78" s="62">
        <v>3.2919604774705031</v>
      </c>
      <c r="IN78" s="60">
        <v>55745</v>
      </c>
      <c r="IO78" s="60">
        <v>190559.81328449407</v>
      </c>
      <c r="IP78" s="62">
        <v>3.4184198275090871</v>
      </c>
      <c r="IQ78" s="60">
        <v>58407</v>
      </c>
      <c r="IR78" s="60">
        <v>201664.84194881059</v>
      </c>
      <c r="IS78" s="62">
        <v>3.4527512446934545</v>
      </c>
      <c r="IT78" s="60">
        <v>64008</v>
      </c>
      <c r="IU78" s="60">
        <v>221310.95794651046</v>
      </c>
      <c r="IV78" s="62">
        <v>3.4575515239737293</v>
      </c>
      <c r="IW78" s="60">
        <v>70056</v>
      </c>
      <c r="IX78" s="60">
        <v>242415.66489590181</v>
      </c>
      <c r="IY78" s="62">
        <v>3.4603126769427575</v>
      </c>
      <c r="IZ78" s="60">
        <v>75331</v>
      </c>
      <c r="JA78" s="60">
        <v>252641.93495375596</v>
      </c>
      <c r="JB78" s="62">
        <v>3.3537578812674194</v>
      </c>
      <c r="JC78" s="60">
        <v>82623</v>
      </c>
      <c r="JD78" s="60">
        <v>262461.041532073</v>
      </c>
      <c r="JE78" s="62">
        <v>3.1766099213545016</v>
      </c>
      <c r="JF78" s="60">
        <v>93937</v>
      </c>
      <c r="JG78" s="60">
        <v>285643.47985733545</v>
      </c>
      <c r="JH78" s="62">
        <v>3.0407984059245607</v>
      </c>
      <c r="JI78" s="60">
        <v>108599</v>
      </c>
      <c r="JJ78" s="60">
        <v>319132.96151515219</v>
      </c>
      <c r="JK78" s="62">
        <v>2.9386362813207505</v>
      </c>
      <c r="JL78" s="60">
        <v>123452</v>
      </c>
      <c r="JM78" s="60">
        <v>359280.37820826069</v>
      </c>
      <c r="JN78" s="62">
        <v>2.9102839825054327</v>
      </c>
      <c r="JO78" s="60">
        <v>134722</v>
      </c>
      <c r="JP78" s="60">
        <v>402104.62789381651</v>
      </c>
      <c r="JQ78" s="62">
        <v>2.9846990684061736</v>
      </c>
      <c r="JR78" s="60">
        <v>145834</v>
      </c>
      <c r="JS78" s="60">
        <v>434770.94934830087</v>
      </c>
      <c r="JT78" s="62">
        <v>2.9812728811408924</v>
      </c>
      <c r="JU78" s="60">
        <v>145706</v>
      </c>
      <c r="JV78" s="60">
        <v>430331.74972047686</v>
      </c>
      <c r="JW78" s="62">
        <v>2.9534250457803854</v>
      </c>
      <c r="JX78" s="60">
        <v>136697</v>
      </c>
      <c r="JY78" s="60">
        <v>419882.78372062388</v>
      </c>
      <c r="JZ78" s="62">
        <v>3.0716312993015493</v>
      </c>
      <c r="KA78" s="60">
        <v>135640</v>
      </c>
      <c r="KB78" s="60">
        <v>444357.37216706784</v>
      </c>
      <c r="KC78" s="62">
        <v>3.2760053978698602</v>
      </c>
      <c r="KD78" s="60">
        <v>146481</v>
      </c>
      <c r="KE78" s="60">
        <v>459288.62439965882</v>
      </c>
      <c r="KF78" s="62">
        <v>3.1354825840870748</v>
      </c>
      <c r="KG78" s="60">
        <v>149768</v>
      </c>
      <c r="KH78" s="60">
        <v>463848.61364304379</v>
      </c>
      <c r="KI78" s="62">
        <v>3.0971142943956238</v>
      </c>
      <c r="KJ78" s="60">
        <v>148348</v>
      </c>
      <c r="KK78" s="60">
        <v>465695.89058895194</v>
      </c>
      <c r="KL78" s="62">
        <v>3.1392124638616763</v>
      </c>
      <c r="KM78" s="60">
        <v>145254</v>
      </c>
      <c r="KN78" s="60">
        <v>466175.86748860427</v>
      </c>
      <c r="KO78" s="62">
        <v>3.2093840272116725</v>
      </c>
    </row>
    <row r="79" spans="1:301" ht="15" customHeight="1">
      <c r="A79" s="166">
        <v>65</v>
      </c>
      <c r="B79" s="171">
        <v>722.68399999999997</v>
      </c>
      <c r="C79" s="3">
        <v>7603.0169999999998</v>
      </c>
      <c r="D79" s="4">
        <v>10.249610000000001</v>
      </c>
      <c r="E79" s="3">
        <v>529.96929999999998</v>
      </c>
      <c r="F79" s="3">
        <v>8703.2309999999998</v>
      </c>
      <c r="G79" s="4">
        <v>15.959540000000001</v>
      </c>
      <c r="H79" s="3">
        <v>652.01409999999998</v>
      </c>
      <c r="I79" s="3">
        <v>8735.3459999999995</v>
      </c>
      <c r="J79" s="4">
        <v>13.04097</v>
      </c>
      <c r="K79" s="3">
        <v>996.18299999999999</v>
      </c>
      <c r="L79" s="3">
        <v>9660.3549999999996</v>
      </c>
      <c r="M79" s="4">
        <v>9.4455849999999995</v>
      </c>
      <c r="N79" s="3">
        <v>490.96789999999999</v>
      </c>
      <c r="O79" s="3">
        <v>12408.84</v>
      </c>
      <c r="P79" s="4">
        <v>24.507280000000002</v>
      </c>
      <c r="Q79" s="3">
        <v>1086.5540000000001</v>
      </c>
      <c r="R79" s="3">
        <v>14945.3</v>
      </c>
      <c r="S79" s="4">
        <v>13.36678</v>
      </c>
      <c r="T79" s="3">
        <v>1512.931</v>
      </c>
      <c r="U79" s="3">
        <v>16990.21</v>
      </c>
      <c r="V79" s="4">
        <v>10.920949999999999</v>
      </c>
      <c r="W79" s="3">
        <v>1480.5219999999999</v>
      </c>
      <c r="X79" s="3">
        <v>18067.75</v>
      </c>
      <c r="Y79" s="4">
        <v>11.86936</v>
      </c>
      <c r="Z79" s="3">
        <v>1721.25</v>
      </c>
      <c r="AA79" s="3">
        <v>20041.53</v>
      </c>
      <c r="AB79" s="4">
        <v>11.317449999999999</v>
      </c>
      <c r="AC79" s="3">
        <v>1601.2829999999999</v>
      </c>
      <c r="AD79" s="3">
        <v>24662.52</v>
      </c>
      <c r="AE79" s="4">
        <v>14.95303</v>
      </c>
      <c r="AF79" s="3">
        <v>1657.3869999999999</v>
      </c>
      <c r="AG79" s="3">
        <v>25624.19</v>
      </c>
      <c r="AH79" s="4">
        <v>14.9961</v>
      </c>
      <c r="AI79" s="3">
        <v>1556.999</v>
      </c>
      <c r="AJ79" s="3">
        <v>26052.2</v>
      </c>
      <c r="AK79" s="4">
        <v>16.20553</v>
      </c>
      <c r="AL79" s="3">
        <v>1472.329</v>
      </c>
      <c r="AM79" s="3">
        <v>25669.26</v>
      </c>
      <c r="AN79" s="4">
        <v>16.874929999999999</v>
      </c>
      <c r="AO79" s="3">
        <v>1734.221</v>
      </c>
      <c r="AP79" s="3">
        <v>26736.38</v>
      </c>
      <c r="AQ79" s="4">
        <v>14.9552</v>
      </c>
      <c r="AR79" s="3">
        <v>1707.136</v>
      </c>
      <c r="AS79" s="3">
        <v>28001.09</v>
      </c>
      <c r="AT79" s="4">
        <v>15.89597</v>
      </c>
      <c r="AU79" s="3">
        <v>1835.067</v>
      </c>
      <c r="AV79" s="3">
        <v>29684.87</v>
      </c>
      <c r="AW79" s="4">
        <v>15.693300000000001</v>
      </c>
      <c r="AX79" s="3">
        <v>1786.325</v>
      </c>
      <c r="AY79" s="3">
        <v>30712.67</v>
      </c>
      <c r="AZ79" s="4">
        <v>16.657139999999998</v>
      </c>
      <c r="BA79" s="3">
        <v>1762.15</v>
      </c>
      <c r="BB79" s="3">
        <v>30572.720000000001</v>
      </c>
      <c r="BC79" s="4">
        <v>16.812360000000002</v>
      </c>
      <c r="BD79" s="3">
        <v>1891.597</v>
      </c>
      <c r="BE79" s="3">
        <v>31296.240000000002</v>
      </c>
      <c r="BF79" s="4">
        <v>16.0472</v>
      </c>
      <c r="BG79" s="3">
        <v>6528.9750000000004</v>
      </c>
      <c r="BH79" s="3">
        <v>67244.19</v>
      </c>
      <c r="BI79" s="4">
        <v>10.033189999999999</v>
      </c>
      <c r="BJ79" s="3">
        <v>8423.4210000000003</v>
      </c>
      <c r="BK79" s="3">
        <v>85015.25</v>
      </c>
      <c r="BL79" s="4">
        <v>9.8283360000000002</v>
      </c>
      <c r="BM79" s="3">
        <v>9682.1980000000003</v>
      </c>
      <c r="BN79" s="3">
        <v>98942.3</v>
      </c>
      <c r="BO79" s="4">
        <v>9.9411290000000001</v>
      </c>
      <c r="BP79" s="3">
        <v>11856.77</v>
      </c>
      <c r="BQ79" s="3">
        <v>123981</v>
      </c>
      <c r="BR79" s="4">
        <v>10.16283</v>
      </c>
      <c r="BS79" s="3">
        <v>13066.2</v>
      </c>
      <c r="BT79" s="3">
        <v>127988.5</v>
      </c>
      <c r="BU79" s="4">
        <v>9.5196159999999992</v>
      </c>
      <c r="BV79" s="3">
        <v>13493.04</v>
      </c>
      <c r="BW79" s="3">
        <v>119164.2</v>
      </c>
      <c r="BX79" s="4">
        <v>8.5970739999999992</v>
      </c>
      <c r="BY79" s="3">
        <v>13599.16</v>
      </c>
      <c r="BZ79" s="3">
        <v>114745.60000000001</v>
      </c>
      <c r="CA79" s="4">
        <v>8.2189610000000002</v>
      </c>
      <c r="CB79" s="3">
        <v>12193.29</v>
      </c>
      <c r="CC79" s="3">
        <v>111170.1</v>
      </c>
      <c r="CD79" s="4">
        <v>8.8817160000000008</v>
      </c>
      <c r="CE79" s="3">
        <v>11308.93</v>
      </c>
      <c r="CF79" s="3">
        <v>99330.73</v>
      </c>
      <c r="CG79" s="4">
        <v>8.5508349999999993</v>
      </c>
      <c r="CH79" s="3">
        <v>12162.28</v>
      </c>
      <c r="CI79" s="3">
        <v>105293.5</v>
      </c>
      <c r="CJ79" s="4">
        <v>8.4289760000000005</v>
      </c>
      <c r="CK79" s="3">
        <v>16949.59</v>
      </c>
      <c r="CL79" s="3">
        <v>134536.20000000001</v>
      </c>
      <c r="CM79" s="4">
        <v>7.7384009999999996</v>
      </c>
      <c r="CN79" s="3">
        <v>17780.63</v>
      </c>
      <c r="CO79" s="3">
        <v>156303.29999999999</v>
      </c>
      <c r="CP79" s="4">
        <v>8.5726150000000008</v>
      </c>
      <c r="CQ79" s="3">
        <v>17424.560000000001</v>
      </c>
      <c r="CR79" s="3">
        <v>177058.3</v>
      </c>
      <c r="CS79" s="4">
        <v>9.9069289999999999</v>
      </c>
      <c r="CT79" s="3">
        <v>10289.86</v>
      </c>
      <c r="CU79" s="3">
        <v>141741.29999999999</v>
      </c>
      <c r="CV79" s="4">
        <v>13.47641</v>
      </c>
      <c r="CW79" s="3">
        <v>19732.169999999998</v>
      </c>
      <c r="CX79" s="3">
        <v>179636.9</v>
      </c>
      <c r="CY79" s="4">
        <v>8.9067830000000008</v>
      </c>
      <c r="CZ79" s="3">
        <v>19404.490000000002</v>
      </c>
      <c r="DA79" s="3">
        <v>204243.3</v>
      </c>
      <c r="DB79" s="4">
        <v>10.28978</v>
      </c>
      <c r="DC79" s="3">
        <v>20042.23</v>
      </c>
      <c r="DD79" s="3">
        <v>242480.3</v>
      </c>
      <c r="DE79" s="4">
        <v>11.81912</v>
      </c>
      <c r="DF79" s="3">
        <v>22236.68</v>
      </c>
      <c r="DG79" s="3">
        <v>255983.8</v>
      </c>
      <c r="DH79" s="4">
        <v>11.247450000000001</v>
      </c>
      <c r="DI79" s="3">
        <v>37226.400000000001</v>
      </c>
      <c r="DJ79" s="3">
        <v>331886.3</v>
      </c>
      <c r="DK79" s="4">
        <v>8.7211649999999992</v>
      </c>
      <c r="DL79" s="3">
        <v>59260.14</v>
      </c>
      <c r="DM79" s="3">
        <v>451667</v>
      </c>
      <c r="DN79" s="4">
        <v>7.4723319999999998</v>
      </c>
      <c r="DO79" s="3">
        <v>107000.4</v>
      </c>
      <c r="DP79" s="3">
        <v>680512.1</v>
      </c>
      <c r="DQ79" s="4">
        <v>6.2357849999999999</v>
      </c>
      <c r="DR79" s="3">
        <v>147371.79999999999</v>
      </c>
      <c r="DS79" s="3">
        <v>1098558</v>
      </c>
      <c r="DT79" s="4">
        <v>7.3076930000000004</v>
      </c>
      <c r="DU79" s="3">
        <v>233.6584</v>
      </c>
      <c r="DV79" s="3">
        <v>1923.6679999999999</v>
      </c>
      <c r="DW79" s="4">
        <v>8.0604890000000005</v>
      </c>
      <c r="DX79" s="3">
        <v>266.99279999999999</v>
      </c>
      <c r="DY79" s="3">
        <v>2289.5149999999999</v>
      </c>
      <c r="DZ79" s="4">
        <v>8.3947500000000002</v>
      </c>
      <c r="EA79" s="3">
        <v>311.51710000000003</v>
      </c>
      <c r="EB79" s="3">
        <v>2986.7350000000001</v>
      </c>
      <c r="EC79" s="4">
        <v>9.3712119999999999</v>
      </c>
      <c r="ED79" s="3">
        <v>385.3365</v>
      </c>
      <c r="EE79" s="3">
        <v>3641.5320000000002</v>
      </c>
      <c r="EF79" s="4">
        <v>9.2564329999999995</v>
      </c>
      <c r="EG79" s="3">
        <v>407.63959999999997</v>
      </c>
      <c r="EH79" s="3">
        <v>3891.701</v>
      </c>
      <c r="EI79" s="4">
        <v>9.3515990000000002</v>
      </c>
      <c r="EJ79" s="3">
        <v>496.39960000000002</v>
      </c>
      <c r="EK79" s="3">
        <v>4126.1559999999999</v>
      </c>
      <c r="EL79" s="4">
        <v>8.1477830000000004</v>
      </c>
      <c r="EM79" s="3">
        <v>639.55409999999995</v>
      </c>
      <c r="EN79" s="3">
        <v>4512.585</v>
      </c>
      <c r="EO79" s="4">
        <v>6.9122919999999999</v>
      </c>
      <c r="EP79" s="3">
        <v>801.08100000000002</v>
      </c>
      <c r="EQ79" s="3">
        <v>5205.8270000000002</v>
      </c>
      <c r="ER79" s="4">
        <v>6.3666169999999997</v>
      </c>
      <c r="ES79" s="3">
        <v>906.39869999999996</v>
      </c>
      <c r="ET79" s="3">
        <v>6016.027</v>
      </c>
      <c r="EU79" s="4">
        <v>6.4969919999999997</v>
      </c>
      <c r="EV79" s="3">
        <v>1123.9659999999999</v>
      </c>
      <c r="EW79" s="3">
        <v>7287.57</v>
      </c>
      <c r="EX79" s="4">
        <v>6.3529450000000001</v>
      </c>
      <c r="EY79" s="3">
        <v>1206.306</v>
      </c>
      <c r="EZ79" s="3">
        <v>8344.6219999999994</v>
      </c>
      <c r="FA79" s="4">
        <v>6.7731830000000004</v>
      </c>
      <c r="FB79" s="3">
        <v>1243.74</v>
      </c>
      <c r="FC79" s="3">
        <v>9119.2170000000006</v>
      </c>
      <c r="FD79" s="4">
        <v>7.1819980000000001</v>
      </c>
      <c r="FE79" s="3">
        <v>1623.078</v>
      </c>
      <c r="FF79" s="3">
        <v>11426.74</v>
      </c>
      <c r="FG79" s="4">
        <v>6.8947070000000004</v>
      </c>
      <c r="FH79" s="3">
        <v>1536.6949999999999</v>
      </c>
      <c r="FI79" s="3">
        <v>14298.69</v>
      </c>
      <c r="FJ79" s="4">
        <v>9.1093539999999997</v>
      </c>
      <c r="FK79" s="60">
        <v>5916</v>
      </c>
      <c r="FL79" s="60">
        <v>23591.522631899599</v>
      </c>
      <c r="FM79" s="62">
        <v>3.9877489235800541</v>
      </c>
      <c r="FN79" s="60">
        <v>6656</v>
      </c>
      <c r="FO79" s="60">
        <v>25306.763209909925</v>
      </c>
      <c r="FP79" s="62">
        <v>3.8020978380273323</v>
      </c>
      <c r="FQ79" s="60">
        <v>7360</v>
      </c>
      <c r="FR79" s="60">
        <v>28063.949409565103</v>
      </c>
      <c r="FS79" s="62">
        <v>3.8130366045604758</v>
      </c>
      <c r="FT79" s="60">
        <v>8295</v>
      </c>
      <c r="FU79" s="60">
        <v>31490.687683021384</v>
      </c>
      <c r="FV79" s="62">
        <v>3.7963457122388649</v>
      </c>
      <c r="FW79" s="60">
        <v>10155</v>
      </c>
      <c r="FX79" s="60">
        <v>35714.69442252766</v>
      </c>
      <c r="FY79" s="62">
        <v>3.5169566147245357</v>
      </c>
      <c r="FZ79" s="60">
        <v>12121</v>
      </c>
      <c r="GA79" s="60">
        <v>40829.170787999108</v>
      </c>
      <c r="GB79" s="62">
        <v>3.368465538156844</v>
      </c>
      <c r="GC79" s="60">
        <v>13856</v>
      </c>
      <c r="GD79" s="60">
        <v>45930.451648052302</v>
      </c>
      <c r="GE79" s="62">
        <v>3.3148420646689019</v>
      </c>
      <c r="GF79" s="60">
        <v>15701</v>
      </c>
      <c r="GG79" s="60">
        <v>51051.124599585492</v>
      </c>
      <c r="GH79" s="62">
        <v>3.2514568880698995</v>
      </c>
      <c r="GI79" s="60">
        <v>18690</v>
      </c>
      <c r="GJ79" s="60">
        <v>59005.30576933398</v>
      </c>
      <c r="GK79" s="62">
        <v>3.1570522080970562</v>
      </c>
      <c r="GL79" s="60">
        <v>22157</v>
      </c>
      <c r="GM79" s="60">
        <v>68714.534904790082</v>
      </c>
      <c r="GN79" s="62">
        <v>3.1012562578322913</v>
      </c>
      <c r="GO79" s="60">
        <v>25270</v>
      </c>
      <c r="GP79" s="60">
        <v>77597.555153181063</v>
      </c>
      <c r="GQ79" s="62">
        <v>3.0707382332085897</v>
      </c>
      <c r="GR79" s="60">
        <v>29180</v>
      </c>
      <c r="GS79" s="60">
        <v>86065.655225268143</v>
      </c>
      <c r="GT79" s="62">
        <v>2.9494741338337267</v>
      </c>
      <c r="GU79" s="60">
        <v>32880</v>
      </c>
      <c r="GV79" s="60">
        <v>94434.032443833683</v>
      </c>
      <c r="GW79" s="62">
        <v>2.8720812787054042</v>
      </c>
      <c r="GX79" s="60">
        <v>36030</v>
      </c>
      <c r="GY79" s="60">
        <v>103452.37900449414</v>
      </c>
      <c r="GZ79" s="62">
        <v>2.8712844575213472</v>
      </c>
      <c r="HA79" s="60">
        <v>38008</v>
      </c>
      <c r="HB79" s="60">
        <v>110760.06686350075</v>
      </c>
      <c r="HC79" s="62">
        <v>2.9141251016496725</v>
      </c>
      <c r="HD79" s="60">
        <v>39850</v>
      </c>
      <c r="HE79" s="60">
        <v>116725.1742128765</v>
      </c>
      <c r="HF79" s="62">
        <v>2.9291135310634004</v>
      </c>
      <c r="HG79" s="60">
        <v>42082</v>
      </c>
      <c r="HH79" s="60">
        <v>125249.48707403027</v>
      </c>
      <c r="HI79" s="62">
        <v>2.9763197346616197</v>
      </c>
      <c r="HJ79" s="60">
        <v>44899</v>
      </c>
      <c r="HK79" s="60">
        <v>131945.56817028698</v>
      </c>
      <c r="HL79" s="62">
        <v>2.9387195298400184</v>
      </c>
      <c r="HM79" s="60">
        <v>48004</v>
      </c>
      <c r="HN79" s="60">
        <v>139603.61920971662</v>
      </c>
      <c r="HO79" s="62">
        <v>2.9081663863369016</v>
      </c>
      <c r="HP79" s="60">
        <v>52248</v>
      </c>
      <c r="HQ79" s="60">
        <v>153917.65318756786</v>
      </c>
      <c r="HR79" s="62">
        <v>2.9459051674239753</v>
      </c>
      <c r="HS79" s="60">
        <v>56772</v>
      </c>
      <c r="HT79" s="60">
        <v>162470.77810202757</v>
      </c>
      <c r="HU79" s="62">
        <v>2.861811775206573</v>
      </c>
      <c r="HV79" s="60">
        <v>58557</v>
      </c>
      <c r="HW79" s="60">
        <v>165179.72336829864</v>
      </c>
      <c r="HX79" s="62">
        <v>2.8208365074764528</v>
      </c>
      <c r="HY79" s="60">
        <v>55765</v>
      </c>
      <c r="HZ79" s="60">
        <v>169340.33314472335</v>
      </c>
      <c r="IA79" s="62">
        <v>3.0366777215946086</v>
      </c>
      <c r="IB79" s="60">
        <v>55846</v>
      </c>
      <c r="IC79" s="60">
        <v>171111.03093017649</v>
      </c>
      <c r="ID79" s="62">
        <v>3.0639800689427443</v>
      </c>
      <c r="IE79" s="60">
        <v>56913</v>
      </c>
      <c r="IF79" s="60">
        <v>172528.32670227217</v>
      </c>
      <c r="IG79" s="62">
        <v>3.0314396834163051</v>
      </c>
      <c r="IH79" s="60">
        <v>57399</v>
      </c>
      <c r="II79" s="60">
        <v>175783.48891788299</v>
      </c>
      <c r="IJ79" s="62">
        <v>3.062483473891235</v>
      </c>
      <c r="IK79" s="60">
        <v>56303</v>
      </c>
      <c r="IL79" s="60">
        <v>185328.00162064849</v>
      </c>
      <c r="IM79" s="62">
        <v>3.291618592626476</v>
      </c>
      <c r="IN79" s="60">
        <v>58486</v>
      </c>
      <c r="IO79" s="60">
        <v>194376.85885854278</v>
      </c>
      <c r="IP79" s="62">
        <v>3.3234767099569602</v>
      </c>
      <c r="IQ79" s="60">
        <v>60383</v>
      </c>
      <c r="IR79" s="60">
        <v>205727.3590930145</v>
      </c>
      <c r="IS79" s="62">
        <v>3.4070410395809168</v>
      </c>
      <c r="IT79" s="60">
        <v>66277</v>
      </c>
      <c r="IU79" s="60">
        <v>225774.41298296547</v>
      </c>
      <c r="IV79" s="62">
        <v>3.4065273470882125</v>
      </c>
      <c r="IW79" s="60">
        <v>71982</v>
      </c>
      <c r="IX79" s="60">
        <v>247318.3091296101</v>
      </c>
      <c r="IY79" s="62">
        <v>3.4358354745576687</v>
      </c>
      <c r="IZ79" s="60">
        <v>77285</v>
      </c>
      <c r="JA79" s="60">
        <v>257677.32101917447</v>
      </c>
      <c r="JB79" s="62">
        <v>3.3341181473659116</v>
      </c>
      <c r="JC79" s="60">
        <v>85403</v>
      </c>
      <c r="JD79" s="60">
        <v>267562.32443664043</v>
      </c>
      <c r="JE79" s="62">
        <v>3.1329382391325882</v>
      </c>
      <c r="JF79" s="60">
        <v>96066</v>
      </c>
      <c r="JG79" s="60">
        <v>291098.3298848478</v>
      </c>
      <c r="JH79" s="62">
        <v>3.0301910133121792</v>
      </c>
      <c r="JI79" s="60">
        <v>110679</v>
      </c>
      <c r="JJ79" s="60">
        <v>325120.44520569523</v>
      </c>
      <c r="JK79" s="62">
        <v>2.9375079753674611</v>
      </c>
      <c r="JL79" s="60">
        <v>126280</v>
      </c>
      <c r="JM79" s="60">
        <v>365975.30436674511</v>
      </c>
      <c r="JN79" s="62">
        <v>2.89812562849814</v>
      </c>
      <c r="JO79" s="60">
        <v>138990</v>
      </c>
      <c r="JP79" s="60">
        <v>409668.08738957788</v>
      </c>
      <c r="JQ79" s="62">
        <v>2.947464475067112</v>
      </c>
      <c r="JR79" s="60">
        <v>149631</v>
      </c>
      <c r="JS79" s="60">
        <v>442966.98185006814</v>
      </c>
      <c r="JT79" s="62">
        <v>2.9603957859672669</v>
      </c>
      <c r="JU79" s="60">
        <v>149250</v>
      </c>
      <c r="JV79" s="60">
        <v>438419.66024256189</v>
      </c>
      <c r="JW79" s="62">
        <v>2.9374851607541834</v>
      </c>
      <c r="JX79" s="60">
        <v>141498</v>
      </c>
      <c r="JY79" s="60">
        <v>427922.70741466701</v>
      </c>
      <c r="JZ79" s="62">
        <v>3.0242314903013967</v>
      </c>
      <c r="KA79" s="60">
        <v>142154</v>
      </c>
      <c r="KB79" s="60">
        <v>453102.91586527496</v>
      </c>
      <c r="KC79" s="62">
        <v>3.1874088373543832</v>
      </c>
      <c r="KD79" s="60">
        <v>150897</v>
      </c>
      <c r="KE79" s="60">
        <v>468140.28806384496</v>
      </c>
      <c r="KF79" s="62">
        <v>3.1023830033986424</v>
      </c>
      <c r="KG79" s="60">
        <v>155271</v>
      </c>
      <c r="KH79" s="60">
        <v>472745.54429409286</v>
      </c>
      <c r="KI79" s="62">
        <v>3.0446480301800909</v>
      </c>
      <c r="KJ79" s="60">
        <v>152256</v>
      </c>
      <c r="KK79" s="60">
        <v>474707.97977651726</v>
      </c>
      <c r="KL79" s="62">
        <v>3.1178277360269364</v>
      </c>
      <c r="KM79" s="60">
        <v>148331</v>
      </c>
      <c r="KN79" s="60">
        <v>475303.1115636446</v>
      </c>
      <c r="KO79" s="62">
        <v>3.2043410451196621</v>
      </c>
    </row>
    <row r="80" spans="1:301" ht="15" customHeight="1">
      <c r="A80" s="166">
        <v>66</v>
      </c>
      <c r="B80" s="171">
        <v>764.62279999999998</v>
      </c>
      <c r="C80" s="3">
        <v>7804.7709999999997</v>
      </c>
      <c r="D80" s="4">
        <v>9.9437610000000003</v>
      </c>
      <c r="E80" s="3">
        <v>557.73329999999999</v>
      </c>
      <c r="F80" s="3">
        <v>8943.2189999999991</v>
      </c>
      <c r="G80" s="4">
        <v>15.58243</v>
      </c>
      <c r="H80" s="3">
        <v>689.09439999999995</v>
      </c>
      <c r="I80" s="3">
        <v>8972.5519999999997</v>
      </c>
      <c r="J80" s="4">
        <v>12.673539999999999</v>
      </c>
      <c r="K80" s="3">
        <v>1047.6400000000001</v>
      </c>
      <c r="L80" s="3">
        <v>9914.4359999999997</v>
      </c>
      <c r="M80" s="4">
        <v>9.2171310000000002</v>
      </c>
      <c r="N80" s="3">
        <v>515.053</v>
      </c>
      <c r="O80" s="3">
        <v>12759.02</v>
      </c>
      <c r="P80" s="4">
        <v>24.019639999999999</v>
      </c>
      <c r="Q80" s="3">
        <v>1149.7460000000001</v>
      </c>
      <c r="R80" s="3">
        <v>15352</v>
      </c>
      <c r="S80" s="4">
        <v>12.97505</v>
      </c>
      <c r="T80" s="3">
        <v>1606.271</v>
      </c>
      <c r="U80" s="3">
        <v>17444.060000000001</v>
      </c>
      <c r="V80" s="4">
        <v>10.560320000000001</v>
      </c>
      <c r="W80" s="3">
        <v>1555.7260000000001</v>
      </c>
      <c r="X80" s="3">
        <v>18554.52</v>
      </c>
      <c r="Y80" s="4">
        <v>11.599130000000001</v>
      </c>
      <c r="Z80" s="3">
        <v>1825.673</v>
      </c>
      <c r="AA80" s="3">
        <v>20578.84</v>
      </c>
      <c r="AB80" s="4">
        <v>10.95539</v>
      </c>
      <c r="AC80" s="3">
        <v>1644.5909999999999</v>
      </c>
      <c r="AD80" s="3">
        <v>25340.16</v>
      </c>
      <c r="AE80" s="4">
        <v>14.958449999999999</v>
      </c>
      <c r="AF80" s="3">
        <v>1703.9359999999999</v>
      </c>
      <c r="AG80" s="3">
        <v>26328.41</v>
      </c>
      <c r="AH80" s="4">
        <v>14.98644</v>
      </c>
      <c r="AI80" s="3">
        <v>1604.1289999999999</v>
      </c>
      <c r="AJ80" s="3">
        <v>26771.96</v>
      </c>
      <c r="AK80" s="4">
        <v>16.163049999999998</v>
      </c>
      <c r="AL80" s="3">
        <v>1515.37</v>
      </c>
      <c r="AM80" s="3">
        <v>26380.31</v>
      </c>
      <c r="AN80" s="4">
        <v>16.848849999999999</v>
      </c>
      <c r="AO80" s="3">
        <v>1785.788</v>
      </c>
      <c r="AP80" s="3">
        <v>27470.99</v>
      </c>
      <c r="AQ80" s="4">
        <v>14.921519999999999</v>
      </c>
      <c r="AR80" s="3">
        <v>1753.171</v>
      </c>
      <c r="AS80" s="3">
        <v>28773.77</v>
      </c>
      <c r="AT80" s="4">
        <v>15.904809999999999</v>
      </c>
      <c r="AU80" s="3">
        <v>1888.6030000000001</v>
      </c>
      <c r="AV80" s="3">
        <v>30503.200000000001</v>
      </c>
      <c r="AW80" s="4">
        <v>15.66794</v>
      </c>
      <c r="AX80" s="3">
        <v>1835.787</v>
      </c>
      <c r="AY80" s="3">
        <v>31562.720000000001</v>
      </c>
      <c r="AZ80" s="4">
        <v>16.656040000000001</v>
      </c>
      <c r="BA80" s="3">
        <v>1812.444</v>
      </c>
      <c r="BB80" s="3">
        <v>31419.360000000001</v>
      </c>
      <c r="BC80" s="4">
        <v>16.79758</v>
      </c>
      <c r="BD80" s="3">
        <v>1947.242</v>
      </c>
      <c r="BE80" s="3">
        <v>32160.27</v>
      </c>
      <c r="BF80" s="4">
        <v>16.018129999999999</v>
      </c>
      <c r="BG80" s="3">
        <v>7368.0690000000004</v>
      </c>
      <c r="BH80" s="3">
        <v>69017.78</v>
      </c>
      <c r="BI80" s="4">
        <v>9.1243599999999994</v>
      </c>
      <c r="BJ80" s="3">
        <v>9045.5990000000002</v>
      </c>
      <c r="BK80" s="3">
        <v>87258.93</v>
      </c>
      <c r="BL80" s="4">
        <v>9.3931190000000004</v>
      </c>
      <c r="BM80" s="3">
        <v>10353.24</v>
      </c>
      <c r="BN80" s="3">
        <v>101557.9</v>
      </c>
      <c r="BO80" s="4">
        <v>9.5417889999999996</v>
      </c>
      <c r="BP80" s="3">
        <v>12497.98</v>
      </c>
      <c r="BQ80" s="3">
        <v>127269.4</v>
      </c>
      <c r="BR80" s="4">
        <v>9.8963409999999996</v>
      </c>
      <c r="BS80" s="3">
        <v>13424.88</v>
      </c>
      <c r="BT80" s="3">
        <v>131363.29999999999</v>
      </c>
      <c r="BU80" s="4">
        <v>9.5087639999999993</v>
      </c>
      <c r="BV80" s="3">
        <v>13839.14</v>
      </c>
      <c r="BW80" s="3">
        <v>122267.1</v>
      </c>
      <c r="BX80" s="4">
        <v>8.599558</v>
      </c>
      <c r="BY80" s="3">
        <v>13937.23</v>
      </c>
      <c r="BZ80" s="3">
        <v>117715.5</v>
      </c>
      <c r="CA80" s="4">
        <v>8.2264090000000003</v>
      </c>
      <c r="CB80" s="3">
        <v>12832.41</v>
      </c>
      <c r="CC80" s="3">
        <v>114071.7</v>
      </c>
      <c r="CD80" s="4">
        <v>8.6588989999999999</v>
      </c>
      <c r="CE80" s="3">
        <v>11852.89</v>
      </c>
      <c r="CF80" s="3">
        <v>101911.6</v>
      </c>
      <c r="CG80" s="4">
        <v>8.3696219999999997</v>
      </c>
      <c r="CH80" s="3">
        <v>12640.05</v>
      </c>
      <c r="CI80" s="3">
        <v>108025.60000000001</v>
      </c>
      <c r="CJ80" s="4">
        <v>8.3200649999999996</v>
      </c>
      <c r="CK80" s="3">
        <v>17297.68</v>
      </c>
      <c r="CL80" s="3">
        <v>137989.5</v>
      </c>
      <c r="CM80" s="4">
        <v>7.7765769999999996</v>
      </c>
      <c r="CN80" s="3">
        <v>19082.650000000001</v>
      </c>
      <c r="CO80" s="3">
        <v>160357.4</v>
      </c>
      <c r="CP80" s="4">
        <v>8.1941740000000003</v>
      </c>
      <c r="CQ80" s="3">
        <v>18668.21</v>
      </c>
      <c r="CR80" s="3">
        <v>181735.3</v>
      </c>
      <c r="CS80" s="4">
        <v>9.4904910000000005</v>
      </c>
      <c r="CT80" s="3">
        <v>10725.47</v>
      </c>
      <c r="CU80" s="3">
        <v>145602</v>
      </c>
      <c r="CV80" s="4">
        <v>13.2806</v>
      </c>
      <c r="CW80" s="3">
        <v>21168.25</v>
      </c>
      <c r="CX80" s="3">
        <v>184319.3</v>
      </c>
      <c r="CY80" s="4">
        <v>8.5183400000000002</v>
      </c>
      <c r="CZ80" s="3">
        <v>20943.84</v>
      </c>
      <c r="DA80" s="3">
        <v>209657.7</v>
      </c>
      <c r="DB80" s="4">
        <v>9.7855849999999993</v>
      </c>
      <c r="DC80" s="3">
        <v>22003.27</v>
      </c>
      <c r="DD80" s="3">
        <v>248994.5</v>
      </c>
      <c r="DE80" s="4">
        <v>11.054309999999999</v>
      </c>
      <c r="DF80" s="3">
        <v>24615.98</v>
      </c>
      <c r="DG80" s="3">
        <v>262824.40000000002</v>
      </c>
      <c r="DH80" s="4">
        <v>10.431179999999999</v>
      </c>
      <c r="DI80" s="3">
        <v>40158.32</v>
      </c>
      <c r="DJ80" s="3">
        <v>340510.3</v>
      </c>
      <c r="DK80" s="4">
        <v>8.2938969999999994</v>
      </c>
      <c r="DL80" s="3">
        <v>64476.75</v>
      </c>
      <c r="DM80" s="3">
        <v>463132.4</v>
      </c>
      <c r="DN80" s="4">
        <v>7.0415539999999996</v>
      </c>
      <c r="DO80" s="3">
        <v>113740.7</v>
      </c>
      <c r="DP80" s="3">
        <v>697281.6</v>
      </c>
      <c r="DQ80" s="4">
        <v>6.0102570000000002</v>
      </c>
      <c r="DR80" s="3">
        <v>158444.70000000001</v>
      </c>
      <c r="DS80" s="3">
        <v>1126373</v>
      </c>
      <c r="DT80" s="4">
        <v>6.968534</v>
      </c>
      <c r="DU80" s="3">
        <v>248.44909999999999</v>
      </c>
      <c r="DV80" s="3">
        <v>1973.1590000000001</v>
      </c>
      <c r="DW80" s="4">
        <v>7.7750659999999998</v>
      </c>
      <c r="DX80" s="3">
        <v>284.88490000000002</v>
      </c>
      <c r="DY80" s="3">
        <v>2348.741</v>
      </c>
      <c r="DZ80" s="4">
        <v>8.0704410000000006</v>
      </c>
      <c r="EA80" s="3">
        <v>330.67669999999998</v>
      </c>
      <c r="EB80" s="3">
        <v>3065.1390000000001</v>
      </c>
      <c r="EC80" s="4">
        <v>9.0593450000000004</v>
      </c>
      <c r="ED80" s="3">
        <v>414.74959999999999</v>
      </c>
      <c r="EE80" s="3">
        <v>3736.8789999999999</v>
      </c>
      <c r="EF80" s="4">
        <v>8.8245830000000005</v>
      </c>
      <c r="EG80" s="3">
        <v>434.19349999999997</v>
      </c>
      <c r="EH80" s="3">
        <v>3993.7890000000002</v>
      </c>
      <c r="EI80" s="4">
        <v>9.0094130000000003</v>
      </c>
      <c r="EJ80" s="3">
        <v>558.15970000000004</v>
      </c>
      <c r="EK80" s="3">
        <v>4232.04</v>
      </c>
      <c r="EL80" s="4">
        <v>7.4316360000000001</v>
      </c>
      <c r="EM80" s="3">
        <v>652.97670000000005</v>
      </c>
      <c r="EN80" s="3">
        <v>4626.3459999999995</v>
      </c>
      <c r="EO80" s="4">
        <v>6.9402869999999997</v>
      </c>
      <c r="EP80" s="3">
        <v>852.51670000000001</v>
      </c>
      <c r="EQ80" s="3">
        <v>5334.6239999999998</v>
      </c>
      <c r="ER80" s="4">
        <v>6.1299279999999996</v>
      </c>
      <c r="ES80" s="3">
        <v>961.88170000000002</v>
      </c>
      <c r="ET80" s="3">
        <v>6165.4960000000001</v>
      </c>
      <c r="EU80" s="4">
        <v>6.273739</v>
      </c>
      <c r="EV80" s="3">
        <v>1186.93</v>
      </c>
      <c r="EW80" s="3">
        <v>7467.9250000000002</v>
      </c>
      <c r="EX80" s="4">
        <v>6.1642450000000002</v>
      </c>
      <c r="EY80" s="3">
        <v>1271.1030000000001</v>
      </c>
      <c r="EZ80" s="3">
        <v>8553.6239999999998</v>
      </c>
      <c r="FA80" s="4">
        <v>6.5883029999999998</v>
      </c>
      <c r="FB80" s="3">
        <v>1308.749</v>
      </c>
      <c r="FC80" s="3">
        <v>9349.8979999999992</v>
      </c>
      <c r="FD80" s="4">
        <v>6.9973130000000001</v>
      </c>
      <c r="FE80" s="3">
        <v>1710.5550000000001</v>
      </c>
      <c r="FF80" s="3">
        <v>11713.8</v>
      </c>
      <c r="FG80" s="4">
        <v>6.7058739999999997</v>
      </c>
      <c r="FH80" s="3">
        <v>1612.056</v>
      </c>
      <c r="FI80" s="3">
        <v>14672.95</v>
      </c>
      <c r="FJ80" s="4">
        <v>8.9101890000000008</v>
      </c>
      <c r="FK80" s="60">
        <v>6048</v>
      </c>
      <c r="FL80" s="60">
        <v>24109.882961424588</v>
      </c>
      <c r="FM80" s="62">
        <v>3.9864224473254941</v>
      </c>
      <c r="FN80" s="60">
        <v>6856</v>
      </c>
      <c r="FO80" s="60">
        <v>25852.373509107809</v>
      </c>
      <c r="FP80" s="62">
        <v>3.7707662644556312</v>
      </c>
      <c r="FQ80" s="60">
        <v>7576</v>
      </c>
      <c r="FR80" s="60">
        <v>28669.79890080346</v>
      </c>
      <c r="FS80" s="62">
        <v>3.7842923575506151</v>
      </c>
      <c r="FT80" s="60">
        <v>8533</v>
      </c>
      <c r="FU80" s="60">
        <v>32169.590480251576</v>
      </c>
      <c r="FV80" s="62">
        <v>3.7700211508556869</v>
      </c>
      <c r="FW80" s="60">
        <v>10461</v>
      </c>
      <c r="FX80" s="60">
        <v>36461.978078608794</v>
      </c>
      <c r="FY80" s="62">
        <v>3.4855155414022363</v>
      </c>
      <c r="FZ80" s="60">
        <v>12666</v>
      </c>
      <c r="GA80" s="60">
        <v>41663.502881210079</v>
      </c>
      <c r="GB80" s="62">
        <v>3.289397037834366</v>
      </c>
      <c r="GC80" s="60">
        <v>14267</v>
      </c>
      <c r="GD80" s="60">
        <v>46867.787082560506</v>
      </c>
      <c r="GE80" s="62">
        <v>3.2850485093264532</v>
      </c>
      <c r="GF80" s="60">
        <v>16141</v>
      </c>
      <c r="GG80" s="60">
        <v>52084.387909011079</v>
      </c>
      <c r="GH80" s="62">
        <v>3.2268377367580126</v>
      </c>
      <c r="GI80" s="60">
        <v>19208</v>
      </c>
      <c r="GJ80" s="60">
        <v>60183.435287849134</v>
      </c>
      <c r="GK80" s="62">
        <v>3.1332484010750279</v>
      </c>
      <c r="GL80" s="60">
        <v>22837</v>
      </c>
      <c r="GM80" s="60">
        <v>70073.094274613817</v>
      </c>
      <c r="GN80" s="62">
        <v>3.0684019036919832</v>
      </c>
      <c r="GO80" s="60">
        <v>25963</v>
      </c>
      <c r="GP80" s="60">
        <v>79126.484751397264</v>
      </c>
      <c r="GQ80" s="62">
        <v>3.0476633960404138</v>
      </c>
      <c r="GR80" s="60">
        <v>30042</v>
      </c>
      <c r="GS80" s="60">
        <v>87725.826035679784</v>
      </c>
      <c r="GT80" s="62">
        <v>2.9201060527155245</v>
      </c>
      <c r="GU80" s="60">
        <v>33909</v>
      </c>
      <c r="GV80" s="60">
        <v>96228.77331439752</v>
      </c>
      <c r="GW80" s="62">
        <v>2.8378534700049403</v>
      </c>
      <c r="GX80" s="60">
        <v>37202</v>
      </c>
      <c r="GY80" s="60">
        <v>105417.68421570148</v>
      </c>
      <c r="GZ80" s="62">
        <v>2.8336563683592675</v>
      </c>
      <c r="HA80" s="60">
        <v>38986</v>
      </c>
      <c r="HB80" s="60">
        <v>112883.3743323957</v>
      </c>
      <c r="HC80" s="62">
        <v>2.8954849005385448</v>
      </c>
      <c r="HD80" s="60">
        <v>41143</v>
      </c>
      <c r="HE80" s="60">
        <v>118967.13823225212</v>
      </c>
      <c r="HF80" s="62">
        <v>2.8915523474771438</v>
      </c>
      <c r="HG80" s="60">
        <v>43423</v>
      </c>
      <c r="HH80" s="60">
        <v>127676.08903300483</v>
      </c>
      <c r="HI80" s="62">
        <v>2.9402871527302312</v>
      </c>
      <c r="HJ80" s="60">
        <v>46323</v>
      </c>
      <c r="HK80" s="60">
        <v>134484.79480120508</v>
      </c>
      <c r="HL80" s="62">
        <v>2.9031970036743102</v>
      </c>
      <c r="HM80" s="60">
        <v>49356</v>
      </c>
      <c r="HN80" s="60">
        <v>142276.01857443902</v>
      </c>
      <c r="HO80" s="62">
        <v>2.8826488891814375</v>
      </c>
      <c r="HP80" s="60">
        <v>53981</v>
      </c>
      <c r="HQ80" s="60">
        <v>156882.58296513403</v>
      </c>
      <c r="HR80" s="62">
        <v>2.9062555892838966</v>
      </c>
      <c r="HS80" s="60">
        <v>58664</v>
      </c>
      <c r="HT80" s="60">
        <v>165550.92850816323</v>
      </c>
      <c r="HU80" s="62">
        <v>2.8220191004391659</v>
      </c>
      <c r="HV80" s="60">
        <v>60216</v>
      </c>
      <c r="HW80" s="60">
        <v>168301.52932258652</v>
      </c>
      <c r="HX80" s="62">
        <v>2.7949636196789309</v>
      </c>
      <c r="HY80" s="60">
        <v>57622</v>
      </c>
      <c r="HZ80" s="60">
        <v>172648.52715434638</v>
      </c>
      <c r="IA80" s="62">
        <v>2.9962258712704588</v>
      </c>
      <c r="IB80" s="60">
        <v>57232</v>
      </c>
      <c r="IC80" s="60">
        <v>174482.45755191741</v>
      </c>
      <c r="ID80" s="62">
        <v>3.0486870553522052</v>
      </c>
      <c r="IE80" s="60">
        <v>58568</v>
      </c>
      <c r="IF80" s="60">
        <v>175909.1272032386</v>
      </c>
      <c r="IG80" s="62">
        <v>3.0035023767797875</v>
      </c>
      <c r="IH80" s="60">
        <v>59352</v>
      </c>
      <c r="II80" s="60">
        <v>179232.66020090773</v>
      </c>
      <c r="IJ80" s="62">
        <v>3.0198251145859909</v>
      </c>
      <c r="IK80" s="60">
        <v>58666</v>
      </c>
      <c r="IL80" s="60">
        <v>189093.44164772422</v>
      </c>
      <c r="IM80" s="62">
        <v>3.2232202919531625</v>
      </c>
      <c r="IN80" s="60">
        <v>60429</v>
      </c>
      <c r="IO80" s="60">
        <v>198347.79722186702</v>
      </c>
      <c r="IP80" s="62">
        <v>3.2823279753407637</v>
      </c>
      <c r="IQ80" s="60">
        <v>62348</v>
      </c>
      <c r="IR80" s="60">
        <v>209976.61863852237</v>
      </c>
      <c r="IS80" s="62">
        <v>3.3678164277686915</v>
      </c>
      <c r="IT80" s="60">
        <v>67618</v>
      </c>
      <c r="IU80" s="60">
        <v>230447.92979398559</v>
      </c>
      <c r="IV80" s="62">
        <v>3.4080855658846105</v>
      </c>
      <c r="IW80" s="60">
        <v>74634</v>
      </c>
      <c r="IX80" s="60">
        <v>252429.64612631328</v>
      </c>
      <c r="IY80" s="62">
        <v>3.3822339165301778</v>
      </c>
      <c r="IZ80" s="60">
        <v>80454</v>
      </c>
      <c r="JA80" s="60">
        <v>262937.4507018461</v>
      </c>
      <c r="JB80" s="62">
        <v>3.2681712618620096</v>
      </c>
      <c r="JC80" s="60">
        <v>88251</v>
      </c>
      <c r="JD80" s="60">
        <v>272874.1345801776</v>
      </c>
      <c r="JE80" s="62">
        <v>3.0920231451221811</v>
      </c>
      <c r="JF80" s="60">
        <v>97772</v>
      </c>
      <c r="JG80" s="60">
        <v>296817.98677231936</v>
      </c>
      <c r="JH80" s="62">
        <v>3.0358178903195125</v>
      </c>
      <c r="JI80" s="60">
        <v>113568</v>
      </c>
      <c r="JJ80" s="60">
        <v>331393.00665821554</v>
      </c>
      <c r="JK80" s="62">
        <v>2.9180139357760595</v>
      </c>
      <c r="JL80" s="60">
        <v>127989</v>
      </c>
      <c r="JM80" s="60">
        <v>373000.41280716675</v>
      </c>
      <c r="JN80" s="62">
        <v>2.9143161741022023</v>
      </c>
      <c r="JO80" s="60">
        <v>143115</v>
      </c>
      <c r="JP80" s="60">
        <v>417573.41083519405</v>
      </c>
      <c r="JQ80" s="62">
        <v>2.9177473418942395</v>
      </c>
      <c r="JR80" s="60">
        <v>153709</v>
      </c>
      <c r="JS80" s="60">
        <v>451528.5807874226</v>
      </c>
      <c r="JT80" s="62">
        <v>2.9375546050486476</v>
      </c>
      <c r="JU80" s="60">
        <v>154806</v>
      </c>
      <c r="JV80" s="60">
        <v>446860.42875326361</v>
      </c>
      <c r="JW80" s="62">
        <v>2.8865833931066214</v>
      </c>
      <c r="JX80" s="60">
        <v>148239</v>
      </c>
      <c r="JY80" s="60">
        <v>436254.33309726283</v>
      </c>
      <c r="JZ80" s="62">
        <v>2.9429120076178523</v>
      </c>
      <c r="KA80" s="60">
        <v>147363</v>
      </c>
      <c r="KB80" s="60">
        <v>462173.03623445117</v>
      </c>
      <c r="KC80" s="62">
        <v>3.1362895450991846</v>
      </c>
      <c r="KD80" s="60">
        <v>156184</v>
      </c>
      <c r="KE80" s="60">
        <v>477387.07477469783</v>
      </c>
      <c r="KF80" s="62">
        <v>3.0565683730388375</v>
      </c>
      <c r="KG80" s="60">
        <v>158789</v>
      </c>
      <c r="KH80" s="60">
        <v>482032.40827026992</v>
      </c>
      <c r="KI80" s="62">
        <v>3.035678845954505</v>
      </c>
      <c r="KJ80" s="60">
        <v>156564</v>
      </c>
      <c r="KK80" s="60">
        <v>484129.57764728554</v>
      </c>
      <c r="KL80" s="62">
        <v>3.0922151813142582</v>
      </c>
      <c r="KM80" s="60">
        <v>152386</v>
      </c>
      <c r="KN80" s="60">
        <v>484863.01707060984</v>
      </c>
      <c r="KO80" s="62">
        <v>3.1818081521308379</v>
      </c>
    </row>
    <row r="81" spans="1:301" ht="15" customHeight="1">
      <c r="A81" s="166">
        <v>67</v>
      </c>
      <c r="B81" s="171">
        <v>809.88959999999997</v>
      </c>
      <c r="C81" s="3">
        <v>8017.4319999999998</v>
      </c>
      <c r="D81" s="4">
        <v>9.6430170000000004</v>
      </c>
      <c r="E81" s="3">
        <v>587.68409999999994</v>
      </c>
      <c r="F81" s="3">
        <v>9196.875</v>
      </c>
      <c r="G81" s="4">
        <v>15.206899999999999</v>
      </c>
      <c r="H81" s="3">
        <v>729.11829999999998</v>
      </c>
      <c r="I81" s="3">
        <v>9222.9670000000006</v>
      </c>
      <c r="J81" s="4">
        <v>12.311349999999999</v>
      </c>
      <c r="K81" s="3">
        <v>1102.5340000000001</v>
      </c>
      <c r="L81" s="3">
        <v>10182.299999999999</v>
      </c>
      <c r="M81" s="4">
        <v>8.9940789999999993</v>
      </c>
      <c r="N81" s="3">
        <v>541.59180000000003</v>
      </c>
      <c r="O81" s="3">
        <v>13129.65</v>
      </c>
      <c r="P81" s="4">
        <v>23.505299999999998</v>
      </c>
      <c r="Q81" s="3">
        <v>1217.6120000000001</v>
      </c>
      <c r="R81" s="3">
        <v>15781.35</v>
      </c>
      <c r="S81" s="4">
        <v>12.593680000000001</v>
      </c>
      <c r="T81" s="3">
        <v>1705.155</v>
      </c>
      <c r="U81" s="3">
        <v>17922.509999999998</v>
      </c>
      <c r="V81" s="4">
        <v>10.219950000000001</v>
      </c>
      <c r="W81" s="3">
        <v>1636.104</v>
      </c>
      <c r="X81" s="3">
        <v>19068.43</v>
      </c>
      <c r="Y81" s="4">
        <v>11.333959999999999</v>
      </c>
      <c r="Z81" s="3">
        <v>1934.6030000000001</v>
      </c>
      <c r="AA81" s="3">
        <v>21145.48</v>
      </c>
      <c r="AB81" s="4">
        <v>10.62238</v>
      </c>
      <c r="AC81" s="3">
        <v>1690.194</v>
      </c>
      <c r="AD81" s="3">
        <v>26057.52</v>
      </c>
      <c r="AE81" s="4">
        <v>14.96602</v>
      </c>
      <c r="AF81" s="3">
        <v>1753.0129999999999</v>
      </c>
      <c r="AG81" s="3">
        <v>27073.87</v>
      </c>
      <c r="AH81" s="4">
        <v>14.978429999999999</v>
      </c>
      <c r="AI81" s="3">
        <v>1653.3320000000001</v>
      </c>
      <c r="AJ81" s="3">
        <v>27533.88</v>
      </c>
      <c r="AK81" s="4">
        <v>16.127400000000002</v>
      </c>
      <c r="AL81" s="3">
        <v>1560.527</v>
      </c>
      <c r="AM81" s="3">
        <v>27133.11</v>
      </c>
      <c r="AN81" s="4">
        <v>16.82723</v>
      </c>
      <c r="AO81" s="3">
        <v>1839.61</v>
      </c>
      <c r="AP81" s="3">
        <v>28248.52</v>
      </c>
      <c r="AQ81" s="4">
        <v>14.89404</v>
      </c>
      <c r="AR81" s="3">
        <v>1801.691</v>
      </c>
      <c r="AS81" s="3">
        <v>29591.85</v>
      </c>
      <c r="AT81" s="4">
        <v>15.91558</v>
      </c>
      <c r="AU81" s="3">
        <v>1944.5530000000001</v>
      </c>
      <c r="AV81" s="3">
        <v>31369.47</v>
      </c>
      <c r="AW81" s="4">
        <v>15.648389999999999</v>
      </c>
      <c r="AX81" s="3">
        <v>1888.1320000000001</v>
      </c>
      <c r="AY81" s="3">
        <v>32462.75</v>
      </c>
      <c r="AZ81" s="4">
        <v>16.655139999999999</v>
      </c>
      <c r="BA81" s="3">
        <v>1865.3510000000001</v>
      </c>
      <c r="BB81" s="3">
        <v>32315.74</v>
      </c>
      <c r="BC81" s="4">
        <v>16.78586</v>
      </c>
      <c r="BD81" s="3">
        <v>2005.211</v>
      </c>
      <c r="BE81" s="3">
        <v>33074.949999999997</v>
      </c>
      <c r="BF81" s="4">
        <v>15.996549999999999</v>
      </c>
      <c r="BG81" s="3">
        <v>8260.6790000000001</v>
      </c>
      <c r="BH81" s="3">
        <v>70872.490000000005</v>
      </c>
      <c r="BI81" s="4">
        <v>8.3563860000000005</v>
      </c>
      <c r="BJ81" s="3">
        <v>9719.7890000000007</v>
      </c>
      <c r="BK81" s="3">
        <v>89618.94</v>
      </c>
      <c r="BL81" s="4">
        <v>8.9772440000000007</v>
      </c>
      <c r="BM81" s="3">
        <v>11067.15</v>
      </c>
      <c r="BN81" s="3">
        <v>104310.9</v>
      </c>
      <c r="BO81" s="4">
        <v>9.1674450000000007</v>
      </c>
      <c r="BP81" s="3">
        <v>13153.87</v>
      </c>
      <c r="BQ81" s="3">
        <v>130737.4</v>
      </c>
      <c r="BR81" s="4">
        <v>9.6582740000000005</v>
      </c>
      <c r="BS81" s="3">
        <v>13801.55</v>
      </c>
      <c r="BT81" s="3">
        <v>134931.5</v>
      </c>
      <c r="BU81" s="4">
        <v>9.4996480000000005</v>
      </c>
      <c r="BV81" s="3">
        <v>14189.74</v>
      </c>
      <c r="BW81" s="3">
        <v>125547.5</v>
      </c>
      <c r="BX81" s="4">
        <v>8.6113079999999993</v>
      </c>
      <c r="BY81" s="3">
        <v>14271.79</v>
      </c>
      <c r="BZ81" s="3">
        <v>120855.2</v>
      </c>
      <c r="CA81" s="4">
        <v>8.2470549999999996</v>
      </c>
      <c r="CB81" s="3">
        <v>13461.95</v>
      </c>
      <c r="CC81" s="3">
        <v>117130</v>
      </c>
      <c r="CD81" s="4">
        <v>8.4744969999999995</v>
      </c>
      <c r="CE81" s="3">
        <v>12379.25</v>
      </c>
      <c r="CF81" s="3">
        <v>104632.6</v>
      </c>
      <c r="CG81" s="4">
        <v>8.2269299999999994</v>
      </c>
      <c r="CH81" s="3">
        <v>13108.62</v>
      </c>
      <c r="CI81" s="3">
        <v>110908.9</v>
      </c>
      <c r="CJ81" s="4">
        <v>8.2360100000000003</v>
      </c>
      <c r="CK81" s="3">
        <v>17608.169999999998</v>
      </c>
      <c r="CL81" s="3">
        <v>141642</v>
      </c>
      <c r="CM81" s="4">
        <v>7.8409079999999998</v>
      </c>
      <c r="CN81" s="3">
        <v>20241.330000000002</v>
      </c>
      <c r="CO81" s="3">
        <v>164620.9</v>
      </c>
      <c r="CP81" s="4">
        <v>7.9297709999999997</v>
      </c>
      <c r="CQ81" s="3">
        <v>19977.310000000001</v>
      </c>
      <c r="CR81" s="3">
        <v>186657.1</v>
      </c>
      <c r="CS81" s="4">
        <v>9.1080249999999996</v>
      </c>
      <c r="CT81" s="3">
        <v>13004.77</v>
      </c>
      <c r="CU81" s="3">
        <v>149656</v>
      </c>
      <c r="CV81" s="4">
        <v>11.25732</v>
      </c>
      <c r="CW81" s="3">
        <v>22814.16</v>
      </c>
      <c r="CX81" s="3">
        <v>189238.9</v>
      </c>
      <c r="CY81" s="4">
        <v>8.1141120000000004</v>
      </c>
      <c r="CZ81" s="3">
        <v>22737.69</v>
      </c>
      <c r="DA81" s="3">
        <v>215349.8</v>
      </c>
      <c r="DB81" s="4">
        <v>9.2576289999999997</v>
      </c>
      <c r="DC81" s="3">
        <v>24243.72</v>
      </c>
      <c r="DD81" s="3">
        <v>255839.7</v>
      </c>
      <c r="DE81" s="4">
        <v>10.30789</v>
      </c>
      <c r="DF81" s="3">
        <v>27202.46</v>
      </c>
      <c r="DG81" s="3">
        <v>270004</v>
      </c>
      <c r="DH81" s="4">
        <v>9.6965509999999995</v>
      </c>
      <c r="DI81" s="3">
        <v>43353.57</v>
      </c>
      <c r="DJ81" s="3">
        <v>349564.1</v>
      </c>
      <c r="DK81" s="4">
        <v>7.8862540000000001</v>
      </c>
      <c r="DL81" s="3">
        <v>69985.41</v>
      </c>
      <c r="DM81" s="3">
        <v>475130.2</v>
      </c>
      <c r="DN81" s="4">
        <v>6.6547869999999998</v>
      </c>
      <c r="DO81" s="3">
        <v>120742.9</v>
      </c>
      <c r="DP81" s="3">
        <v>714859.2</v>
      </c>
      <c r="DQ81" s="4">
        <v>5.8038530000000002</v>
      </c>
      <c r="DR81" s="3">
        <v>170334.4</v>
      </c>
      <c r="DS81" s="3">
        <v>1155526</v>
      </c>
      <c r="DT81" s="4">
        <v>6.6493130000000003</v>
      </c>
      <c r="DU81" s="3">
        <v>264.30399999999997</v>
      </c>
      <c r="DV81" s="3">
        <v>2025.1859999999999</v>
      </c>
      <c r="DW81" s="4">
        <v>7.5007520000000003</v>
      </c>
      <c r="DX81" s="3">
        <v>304.34989999999999</v>
      </c>
      <c r="DY81" s="3">
        <v>2410.9920000000002</v>
      </c>
      <c r="DZ81" s="4">
        <v>7.7538869999999998</v>
      </c>
      <c r="EA81" s="3">
        <v>351.54149999999998</v>
      </c>
      <c r="EB81" s="3">
        <v>3147.69</v>
      </c>
      <c r="EC81" s="4">
        <v>8.7504939999999998</v>
      </c>
      <c r="ED81" s="3">
        <v>448.4117</v>
      </c>
      <c r="EE81" s="3">
        <v>3837.0520000000001</v>
      </c>
      <c r="EF81" s="4">
        <v>8.3803219999999996</v>
      </c>
      <c r="EG81" s="3">
        <v>463.28429999999997</v>
      </c>
      <c r="EH81" s="3">
        <v>4101.2209999999995</v>
      </c>
      <c r="EI81" s="4">
        <v>8.6702209999999997</v>
      </c>
      <c r="EJ81" s="3">
        <v>612.96529999999996</v>
      </c>
      <c r="EK81" s="3">
        <v>4342.4830000000002</v>
      </c>
      <c r="EL81" s="4">
        <v>6.9431940000000001</v>
      </c>
      <c r="EM81" s="3">
        <v>686.19939999999997</v>
      </c>
      <c r="EN81" s="3">
        <v>4746.2920000000004</v>
      </c>
      <c r="EO81" s="4">
        <v>6.7748929999999996</v>
      </c>
      <c r="EP81" s="3">
        <v>904.67179999999996</v>
      </c>
      <c r="EQ81" s="3">
        <v>5469.6559999999999</v>
      </c>
      <c r="ER81" s="4">
        <v>5.9221500000000002</v>
      </c>
      <c r="ES81" s="3">
        <v>1017.644</v>
      </c>
      <c r="ET81" s="3">
        <v>6322.335</v>
      </c>
      <c r="EU81" s="4">
        <v>6.0801869999999996</v>
      </c>
      <c r="EV81" s="3">
        <v>1252.317</v>
      </c>
      <c r="EW81" s="3">
        <v>7657.28</v>
      </c>
      <c r="EX81" s="4">
        <v>5.9899329999999997</v>
      </c>
      <c r="EY81" s="3">
        <v>1339.76</v>
      </c>
      <c r="EZ81" s="3">
        <v>8773.2790000000005</v>
      </c>
      <c r="FA81" s="4">
        <v>6.4105780000000001</v>
      </c>
      <c r="FB81" s="3">
        <v>1377.463</v>
      </c>
      <c r="FC81" s="3">
        <v>9592.5400000000009</v>
      </c>
      <c r="FD81" s="4">
        <v>6.820182</v>
      </c>
      <c r="FE81" s="3">
        <v>1802.05</v>
      </c>
      <c r="FF81" s="3">
        <v>12015.56</v>
      </c>
      <c r="FG81" s="4">
        <v>6.5287629999999996</v>
      </c>
      <c r="FH81" s="3">
        <v>1694.0229999999999</v>
      </c>
      <c r="FI81" s="3">
        <v>15067.5</v>
      </c>
      <c r="FJ81" s="4">
        <v>8.7064450000000004</v>
      </c>
      <c r="FK81" s="60">
        <v>6257</v>
      </c>
      <c r="FL81" s="60">
        <v>24654.253768999213</v>
      </c>
      <c r="FM81" s="62">
        <v>3.9402675034360257</v>
      </c>
      <c r="FN81" s="60">
        <v>7048</v>
      </c>
      <c r="FO81" s="60">
        <v>26425.081335999042</v>
      </c>
      <c r="FP81" s="62">
        <v>3.749302119182611</v>
      </c>
      <c r="FQ81" s="60">
        <v>7826</v>
      </c>
      <c r="FR81" s="60">
        <v>29305.308395490894</v>
      </c>
      <c r="FS81" s="62">
        <v>3.7446087906326211</v>
      </c>
      <c r="FT81" s="60">
        <v>8848</v>
      </c>
      <c r="FU81" s="60">
        <v>32881.274246039495</v>
      </c>
      <c r="FV81" s="62">
        <v>3.7162380476988579</v>
      </c>
      <c r="FW81" s="60">
        <v>10780</v>
      </c>
      <c r="FX81" s="60">
        <v>37245.102319026817</v>
      </c>
      <c r="FY81" s="62">
        <v>3.4550187679987769</v>
      </c>
      <c r="FZ81" s="60">
        <v>12945</v>
      </c>
      <c r="GA81" s="60">
        <v>42537.106243646922</v>
      </c>
      <c r="GB81" s="62">
        <v>3.2859873498375376</v>
      </c>
      <c r="GC81" s="60">
        <v>14683</v>
      </c>
      <c r="GD81" s="60">
        <v>47849.387364155045</v>
      </c>
      <c r="GE81" s="62">
        <v>3.2588290788091703</v>
      </c>
      <c r="GF81" s="60">
        <v>16602</v>
      </c>
      <c r="GG81" s="60">
        <v>53166.645960200651</v>
      </c>
      <c r="GH81" s="62">
        <v>3.2024241633658987</v>
      </c>
      <c r="GI81" s="60">
        <v>19731</v>
      </c>
      <c r="GJ81" s="60">
        <v>61417.206243109715</v>
      </c>
      <c r="GK81" s="62">
        <v>3.1127264833566324</v>
      </c>
      <c r="GL81" s="60">
        <v>23752</v>
      </c>
      <c r="GM81" s="60">
        <v>71490.138924857863</v>
      </c>
      <c r="GN81" s="62">
        <v>3.0098576509286739</v>
      </c>
      <c r="GO81" s="60">
        <v>26694</v>
      </c>
      <c r="GP81" s="60">
        <v>80726.525773837391</v>
      </c>
      <c r="GQ81" s="62">
        <v>3.0241449679267771</v>
      </c>
      <c r="GR81" s="60">
        <v>30789</v>
      </c>
      <c r="GS81" s="60">
        <v>89462.214638283098</v>
      </c>
      <c r="GT81" s="62">
        <v>2.9056550923473674</v>
      </c>
      <c r="GU81" s="60">
        <v>34707</v>
      </c>
      <c r="GV81" s="60">
        <v>98104.57307508403</v>
      </c>
      <c r="GW81" s="62">
        <v>2.8266509083206279</v>
      </c>
      <c r="GX81" s="60">
        <v>38169</v>
      </c>
      <c r="GY81" s="60">
        <v>107469.65130949345</v>
      </c>
      <c r="GZ81" s="62">
        <v>2.8156265898895296</v>
      </c>
      <c r="HA81" s="60">
        <v>40075</v>
      </c>
      <c r="HB81" s="60">
        <v>115107.12316450187</v>
      </c>
      <c r="HC81" s="62">
        <v>2.8722925306176386</v>
      </c>
      <c r="HD81" s="60">
        <v>42406</v>
      </c>
      <c r="HE81" s="60">
        <v>121306.2062101995</v>
      </c>
      <c r="HF81" s="62">
        <v>2.8605906289251402</v>
      </c>
      <c r="HG81" s="60">
        <v>44843</v>
      </c>
      <c r="HH81" s="60">
        <v>130207.8821422308</v>
      </c>
      <c r="HI81" s="62">
        <v>2.9036389657746091</v>
      </c>
      <c r="HJ81" s="60">
        <v>47729</v>
      </c>
      <c r="HK81" s="60">
        <v>137134.96486994874</v>
      </c>
      <c r="HL81" s="62">
        <v>2.8732000433687852</v>
      </c>
      <c r="HM81" s="60">
        <v>50825</v>
      </c>
      <c r="HN81" s="60">
        <v>145066.66600431921</v>
      </c>
      <c r="HO81" s="62">
        <v>2.8542383867057395</v>
      </c>
      <c r="HP81" s="60">
        <v>55757</v>
      </c>
      <c r="HQ81" s="60">
        <v>159973.95721119386</v>
      </c>
      <c r="HR81" s="62">
        <v>2.8691277724984103</v>
      </c>
      <c r="HS81" s="60">
        <v>60353</v>
      </c>
      <c r="HT81" s="60">
        <v>168756.90460428063</v>
      </c>
      <c r="HU81" s="62">
        <v>2.7961643100472324</v>
      </c>
      <c r="HV81" s="60">
        <v>62293</v>
      </c>
      <c r="HW81" s="60">
        <v>171512.89711081795</v>
      </c>
      <c r="HX81" s="62">
        <v>2.7533253673898828</v>
      </c>
      <c r="HY81" s="60">
        <v>59310</v>
      </c>
      <c r="HZ81" s="60">
        <v>176115.4133186226</v>
      </c>
      <c r="IA81" s="62">
        <v>2.969405046680536</v>
      </c>
      <c r="IB81" s="60">
        <v>59045</v>
      </c>
      <c r="IC81" s="60">
        <v>178002.52447412215</v>
      </c>
      <c r="ID81" s="62">
        <v>3.0146925984269988</v>
      </c>
      <c r="IE81" s="60">
        <v>60436</v>
      </c>
      <c r="IF81" s="60">
        <v>179436.20922639681</v>
      </c>
      <c r="IG81" s="62">
        <v>2.9690285463365678</v>
      </c>
      <c r="IH81" s="60">
        <v>61242</v>
      </c>
      <c r="II81" s="60">
        <v>182830.88898537628</v>
      </c>
      <c r="IJ81" s="62">
        <v>2.9853840335942046</v>
      </c>
      <c r="IK81" s="60">
        <v>60941</v>
      </c>
      <c r="IL81" s="60">
        <v>193002.69062527295</v>
      </c>
      <c r="IM81" s="62">
        <v>3.1670417391456156</v>
      </c>
      <c r="IN81" s="60">
        <v>62489</v>
      </c>
      <c r="IO81" s="60">
        <v>202489.23538500263</v>
      </c>
      <c r="IP81" s="62">
        <v>3.240398076221457</v>
      </c>
      <c r="IQ81" s="60">
        <v>64757</v>
      </c>
      <c r="IR81" s="60">
        <v>214418.52090931762</v>
      </c>
      <c r="IS81" s="62">
        <v>3.3111249889481851</v>
      </c>
      <c r="IT81" s="60">
        <v>70034</v>
      </c>
      <c r="IU81" s="60">
        <v>235344.4761707749</v>
      </c>
      <c r="IV81" s="62">
        <v>3.3604317355966375</v>
      </c>
      <c r="IW81" s="60">
        <v>76153</v>
      </c>
      <c r="IX81" s="60">
        <v>257792.74589541563</v>
      </c>
      <c r="IY81" s="62">
        <v>3.3851948826102141</v>
      </c>
      <c r="IZ81" s="60">
        <v>82971</v>
      </c>
      <c r="JA81" s="60">
        <v>268429.48774510581</v>
      </c>
      <c r="JB81" s="62">
        <v>3.2352205920756147</v>
      </c>
      <c r="JC81" s="60">
        <v>90520</v>
      </c>
      <c r="JD81" s="60">
        <v>278434.72083548718</v>
      </c>
      <c r="JE81" s="62">
        <v>3.0759469822744938</v>
      </c>
      <c r="JF81" s="60">
        <v>101654</v>
      </c>
      <c r="JG81" s="60">
        <v>302795.60341766907</v>
      </c>
      <c r="JH81" s="62">
        <v>2.9786885259573559</v>
      </c>
      <c r="JI81" s="60">
        <v>115643</v>
      </c>
      <c r="JJ81" s="60">
        <v>337951.39239493897</v>
      </c>
      <c r="JK81" s="62">
        <v>2.9223679115462153</v>
      </c>
      <c r="JL81" s="60">
        <v>132199</v>
      </c>
      <c r="JM81" s="60">
        <v>380361.76066772279</v>
      </c>
      <c r="JN81" s="62">
        <v>2.8771909066462138</v>
      </c>
      <c r="JO81" s="60">
        <v>147850</v>
      </c>
      <c r="JP81" s="60">
        <v>425817.96734633029</v>
      </c>
      <c r="JQ81" s="62">
        <v>2.880067415260942</v>
      </c>
      <c r="JR81" s="60">
        <v>158825</v>
      </c>
      <c r="JS81" s="60">
        <v>460457.68312553893</v>
      </c>
      <c r="JT81" s="62">
        <v>2.899151160872274</v>
      </c>
      <c r="JU81" s="60">
        <v>158599</v>
      </c>
      <c r="JV81" s="60">
        <v>455638.7094646648</v>
      </c>
      <c r="JW81" s="62">
        <v>2.87289774503411</v>
      </c>
      <c r="JX81" s="60">
        <v>152493</v>
      </c>
      <c r="JY81" s="60">
        <v>444925.80991093011</v>
      </c>
      <c r="JZ81" s="62">
        <v>2.9176802208031196</v>
      </c>
      <c r="KA81" s="60">
        <v>153314</v>
      </c>
      <c r="KB81" s="60">
        <v>471621.44868507952</v>
      </c>
      <c r="KC81" s="62">
        <v>3.0761799228060029</v>
      </c>
      <c r="KD81" s="60">
        <v>160998</v>
      </c>
      <c r="KE81" s="60">
        <v>487067.89331946272</v>
      </c>
      <c r="KF81" s="62">
        <v>3.0253039995494522</v>
      </c>
      <c r="KG81" s="60">
        <v>163323</v>
      </c>
      <c r="KH81" s="60">
        <v>491744.70659309102</v>
      </c>
      <c r="KI81" s="62">
        <v>3.0108723608621628</v>
      </c>
      <c r="KJ81" s="60">
        <v>161289</v>
      </c>
      <c r="KK81" s="60">
        <v>493985.2500547684</v>
      </c>
      <c r="KL81" s="62">
        <v>3.0627336647556151</v>
      </c>
      <c r="KM81" s="60">
        <v>157579</v>
      </c>
      <c r="KN81" s="60">
        <v>494862.27457283169</v>
      </c>
      <c r="KO81" s="62">
        <v>3.1404075071731112</v>
      </c>
    </row>
    <row r="82" spans="1:301" ht="15" customHeight="1">
      <c r="A82" s="166">
        <v>68</v>
      </c>
      <c r="B82" s="171">
        <v>858.7681</v>
      </c>
      <c r="C82" s="3">
        <v>8241.9130000000005</v>
      </c>
      <c r="D82" s="4">
        <v>9.3480080000000001</v>
      </c>
      <c r="E82" s="3">
        <v>620.06679999999994</v>
      </c>
      <c r="F82" s="3">
        <v>9465.4130000000005</v>
      </c>
      <c r="G82" s="4">
        <v>14.832700000000001</v>
      </c>
      <c r="H82" s="3">
        <v>772.375</v>
      </c>
      <c r="I82" s="3">
        <v>9487.732</v>
      </c>
      <c r="J82" s="4">
        <v>11.95467</v>
      </c>
      <c r="K82" s="3">
        <v>1161.1120000000001</v>
      </c>
      <c r="L82" s="3">
        <v>10465.14</v>
      </c>
      <c r="M82" s="4">
        <v>8.7767630000000008</v>
      </c>
      <c r="N82" s="3">
        <v>570.90060000000005</v>
      </c>
      <c r="O82" s="3">
        <v>13522.58</v>
      </c>
      <c r="P82" s="4">
        <v>22.96499</v>
      </c>
      <c r="Q82" s="3">
        <v>1290.607</v>
      </c>
      <c r="R82" s="3">
        <v>16235.34</v>
      </c>
      <c r="S82" s="4">
        <v>12.222340000000001</v>
      </c>
      <c r="T82" s="3">
        <v>1809.6690000000001</v>
      </c>
      <c r="U82" s="3">
        <v>18427.689999999999</v>
      </c>
      <c r="V82" s="4">
        <v>9.9003069999999997</v>
      </c>
      <c r="W82" s="3">
        <v>1722.0450000000001</v>
      </c>
      <c r="X82" s="3">
        <v>19611.86</v>
      </c>
      <c r="Y82" s="4">
        <v>11.07437</v>
      </c>
      <c r="Z82" s="3">
        <v>2047.421</v>
      </c>
      <c r="AA82" s="3">
        <v>21744.06</v>
      </c>
      <c r="AB82" s="4">
        <v>10.32033</v>
      </c>
      <c r="AC82" s="3">
        <v>1738.2639999999999</v>
      </c>
      <c r="AD82" s="3">
        <v>26818.25</v>
      </c>
      <c r="AE82" s="4">
        <v>14.976100000000001</v>
      </c>
      <c r="AF82" s="3">
        <v>1804.85</v>
      </c>
      <c r="AG82" s="3">
        <v>27864.34</v>
      </c>
      <c r="AH82" s="4">
        <v>14.97207</v>
      </c>
      <c r="AI82" s="3">
        <v>1704.779</v>
      </c>
      <c r="AJ82" s="3">
        <v>28341.85</v>
      </c>
      <c r="AK82" s="4">
        <v>16.098710000000001</v>
      </c>
      <c r="AL82" s="3">
        <v>1607.989</v>
      </c>
      <c r="AM82" s="3">
        <v>27931.52</v>
      </c>
      <c r="AN82" s="4">
        <v>16.810099999999998</v>
      </c>
      <c r="AO82" s="3">
        <v>1895.877</v>
      </c>
      <c r="AP82" s="3">
        <v>29072.92</v>
      </c>
      <c r="AQ82" s="4">
        <v>14.87285</v>
      </c>
      <c r="AR82" s="3">
        <v>1852.905</v>
      </c>
      <c r="AS82" s="3">
        <v>30459.5</v>
      </c>
      <c r="AT82" s="4">
        <v>15.928470000000001</v>
      </c>
      <c r="AU82" s="3">
        <v>2003.127</v>
      </c>
      <c r="AV82" s="3">
        <v>32288.09</v>
      </c>
      <c r="AW82" s="4">
        <v>15.634740000000001</v>
      </c>
      <c r="AX82" s="3">
        <v>1943.623</v>
      </c>
      <c r="AY82" s="3">
        <v>33417.35</v>
      </c>
      <c r="AZ82" s="4">
        <v>16.654450000000001</v>
      </c>
      <c r="BA82" s="3">
        <v>1921.11</v>
      </c>
      <c r="BB82" s="3">
        <v>33266.449999999997</v>
      </c>
      <c r="BC82" s="4">
        <v>16.777200000000001</v>
      </c>
      <c r="BD82" s="3">
        <v>2065.6979999999999</v>
      </c>
      <c r="BE82" s="3">
        <v>34044.94</v>
      </c>
      <c r="BF82" s="4">
        <v>15.982609999999999</v>
      </c>
      <c r="BG82" s="3">
        <v>9129.1790000000001</v>
      </c>
      <c r="BH82" s="3">
        <v>72815.34</v>
      </c>
      <c r="BI82" s="4">
        <v>7.7679130000000001</v>
      </c>
      <c r="BJ82" s="3">
        <v>10444.43</v>
      </c>
      <c r="BK82" s="3">
        <v>92104.6</v>
      </c>
      <c r="BL82" s="4">
        <v>8.5853190000000001</v>
      </c>
      <c r="BM82" s="3">
        <v>11816.43</v>
      </c>
      <c r="BN82" s="3">
        <v>107213.1</v>
      </c>
      <c r="BO82" s="4">
        <v>8.8242019999999997</v>
      </c>
      <c r="BP82" s="3">
        <v>13817.18</v>
      </c>
      <c r="BQ82" s="3">
        <v>134401.5</v>
      </c>
      <c r="BR82" s="4">
        <v>9.4514530000000008</v>
      </c>
      <c r="BS82" s="3">
        <v>14197.48</v>
      </c>
      <c r="BT82" s="3">
        <v>138710.70000000001</v>
      </c>
      <c r="BU82" s="4">
        <v>9.4925010000000007</v>
      </c>
      <c r="BV82" s="3">
        <v>14533.31</v>
      </c>
      <c r="BW82" s="3">
        <v>129022</v>
      </c>
      <c r="BX82" s="4">
        <v>8.6395920000000004</v>
      </c>
      <c r="BY82" s="3">
        <v>14591.3</v>
      </c>
      <c r="BZ82" s="3">
        <v>124180.9</v>
      </c>
      <c r="CA82" s="4">
        <v>8.2876349999999999</v>
      </c>
      <c r="CB82" s="3">
        <v>14068.45</v>
      </c>
      <c r="CC82" s="3">
        <v>120360.1</v>
      </c>
      <c r="CD82" s="4">
        <v>8.331982</v>
      </c>
      <c r="CE82" s="3">
        <v>12876.25</v>
      </c>
      <c r="CF82" s="3">
        <v>107507.7</v>
      </c>
      <c r="CG82" s="4">
        <v>8.1258979999999994</v>
      </c>
      <c r="CH82" s="3">
        <v>13562.99</v>
      </c>
      <c r="CI82" s="3">
        <v>113958.1</v>
      </c>
      <c r="CJ82" s="4">
        <v>8.1781179999999996</v>
      </c>
      <c r="CK82" s="3">
        <v>17898.64</v>
      </c>
      <c r="CL82" s="3">
        <v>145513.79999999999</v>
      </c>
      <c r="CM82" s="4">
        <v>7.9237299999999999</v>
      </c>
      <c r="CN82" s="3">
        <v>21416.21</v>
      </c>
      <c r="CO82" s="3">
        <v>169114.4</v>
      </c>
      <c r="CP82" s="4">
        <v>7.6985679999999999</v>
      </c>
      <c r="CQ82" s="3">
        <v>21332.17</v>
      </c>
      <c r="CR82" s="3">
        <v>191844.7</v>
      </c>
      <c r="CS82" s="4">
        <v>8.7658470000000008</v>
      </c>
      <c r="CT82" s="3">
        <v>15831.09</v>
      </c>
      <c r="CU82" s="3">
        <v>153883.79999999999</v>
      </c>
      <c r="CV82" s="4">
        <v>9.5081869999999995</v>
      </c>
      <c r="CW82" s="3">
        <v>24663.55</v>
      </c>
      <c r="CX82" s="3">
        <v>194411.3</v>
      </c>
      <c r="CY82" s="4">
        <v>7.7101709999999999</v>
      </c>
      <c r="CZ82" s="3">
        <v>24816.17</v>
      </c>
      <c r="DA82" s="3">
        <v>221337.2</v>
      </c>
      <c r="DB82" s="4">
        <v>8.7174169999999993</v>
      </c>
      <c r="DC82" s="3">
        <v>26722.28</v>
      </c>
      <c r="DD82" s="3">
        <v>263038.90000000002</v>
      </c>
      <c r="DE82" s="4">
        <v>9.6142760000000003</v>
      </c>
      <c r="DF82" s="3">
        <v>29844.05</v>
      </c>
      <c r="DG82" s="3">
        <v>277550.2</v>
      </c>
      <c r="DH82" s="4">
        <v>9.0846029999999995</v>
      </c>
      <c r="DI82" s="3">
        <v>46800.78</v>
      </c>
      <c r="DJ82" s="3">
        <v>359079.9</v>
      </c>
      <c r="DK82" s="4">
        <v>7.5035829999999999</v>
      </c>
      <c r="DL82" s="3">
        <v>75703.94</v>
      </c>
      <c r="DM82" s="3">
        <v>487701.9</v>
      </c>
      <c r="DN82" s="4">
        <v>6.3142849999999999</v>
      </c>
      <c r="DO82" s="3">
        <v>128022.8</v>
      </c>
      <c r="DP82" s="3">
        <v>733312.3</v>
      </c>
      <c r="DQ82" s="4">
        <v>5.6145230000000002</v>
      </c>
      <c r="DR82" s="3">
        <v>183049.60000000001</v>
      </c>
      <c r="DS82" s="3">
        <v>1186117</v>
      </c>
      <c r="DT82" s="4">
        <v>6.3506340000000003</v>
      </c>
      <c r="DU82" s="3">
        <v>281.32740000000001</v>
      </c>
      <c r="DV82" s="3">
        <v>2079.951</v>
      </c>
      <c r="DW82" s="4">
        <v>7.2367939999999997</v>
      </c>
      <c r="DX82" s="3">
        <v>325.61160000000001</v>
      </c>
      <c r="DY82" s="3">
        <v>2476.498</v>
      </c>
      <c r="DZ82" s="4">
        <v>7.443848</v>
      </c>
      <c r="EA82" s="3">
        <v>374.3485</v>
      </c>
      <c r="EB82" s="3">
        <v>3234.7190000000001</v>
      </c>
      <c r="EC82" s="4">
        <v>8.4438829999999996</v>
      </c>
      <c r="ED82" s="3">
        <v>487.2004</v>
      </c>
      <c r="EE82" s="3">
        <v>3942.355</v>
      </c>
      <c r="EF82" s="4">
        <v>7.9241789999999996</v>
      </c>
      <c r="EG82" s="3">
        <v>495.22059999999999</v>
      </c>
      <c r="EH82" s="3">
        <v>4214.4160000000002</v>
      </c>
      <c r="EI82" s="4">
        <v>8.3343310000000006</v>
      </c>
      <c r="EJ82" s="3">
        <v>664.32640000000004</v>
      </c>
      <c r="EK82" s="3">
        <v>4458.2309999999998</v>
      </c>
      <c r="EL82" s="4">
        <v>6.5765580000000003</v>
      </c>
      <c r="EM82" s="3">
        <v>735.61189999999999</v>
      </c>
      <c r="EN82" s="3">
        <v>4872.4369999999999</v>
      </c>
      <c r="EO82" s="4">
        <v>6.4871569999999998</v>
      </c>
      <c r="EP82" s="3">
        <v>956.69299999999998</v>
      </c>
      <c r="EQ82" s="3">
        <v>5611.4979999999996</v>
      </c>
      <c r="ER82" s="4">
        <v>5.7447290000000004</v>
      </c>
      <c r="ES82" s="3">
        <v>1072.72</v>
      </c>
      <c r="ET82" s="3">
        <v>6487.2430000000004</v>
      </c>
      <c r="EU82" s="4">
        <v>5.9178189999999997</v>
      </c>
      <c r="EV82" s="3">
        <v>1322.874</v>
      </c>
      <c r="EW82" s="3">
        <v>7856.3469999999998</v>
      </c>
      <c r="EX82" s="4">
        <v>5.8172470000000001</v>
      </c>
      <c r="EY82" s="3">
        <v>1413.6179999999999</v>
      </c>
      <c r="EZ82" s="3">
        <v>9004.4369999999999</v>
      </c>
      <c r="FA82" s="4">
        <v>6.2350779999999997</v>
      </c>
      <c r="FB82" s="3">
        <v>1451.0039999999999</v>
      </c>
      <c r="FC82" s="3">
        <v>9848.125</v>
      </c>
      <c r="FD82" s="4">
        <v>6.6463919999999996</v>
      </c>
      <c r="FE82" s="3">
        <v>1897.836</v>
      </c>
      <c r="FF82" s="3">
        <v>12333.25</v>
      </c>
      <c r="FG82" s="4">
        <v>6.3625179999999997</v>
      </c>
      <c r="FH82" s="3">
        <v>1783.3679999999999</v>
      </c>
      <c r="FI82" s="3">
        <v>15484.05</v>
      </c>
      <c r="FJ82" s="4">
        <v>8.4982500000000005</v>
      </c>
      <c r="FK82" s="60">
        <v>6424</v>
      </c>
      <c r="FL82" s="60">
        <v>25226.023884831953</v>
      </c>
      <c r="FM82" s="62">
        <v>3.9268405798306278</v>
      </c>
      <c r="FN82" s="60">
        <v>7238</v>
      </c>
      <c r="FO82" s="60">
        <v>27027.646941660652</v>
      </c>
      <c r="FP82" s="62">
        <v>3.7341319344654123</v>
      </c>
      <c r="FQ82" s="60">
        <v>8111</v>
      </c>
      <c r="FR82" s="60">
        <v>29972.161460199379</v>
      </c>
      <c r="FS82" s="62">
        <v>3.6952486080877054</v>
      </c>
      <c r="FT82" s="60">
        <v>9241</v>
      </c>
      <c r="FU82" s="60">
        <v>33626.347155971722</v>
      </c>
      <c r="FV82" s="62">
        <v>3.6388212483466855</v>
      </c>
      <c r="FW82" s="60">
        <v>11114</v>
      </c>
      <c r="FX82" s="60">
        <v>38066.979897983903</v>
      </c>
      <c r="FY82" s="62">
        <v>3.425137655028244</v>
      </c>
      <c r="FZ82" s="60">
        <v>13296</v>
      </c>
      <c r="GA82" s="60">
        <v>43456.611381049646</v>
      </c>
      <c r="GB82" s="62">
        <v>3.2683973662040948</v>
      </c>
      <c r="GC82" s="60">
        <v>15111</v>
      </c>
      <c r="GD82" s="60">
        <v>48879.176523195812</v>
      </c>
      <c r="GE82" s="62">
        <v>3.234675171940693</v>
      </c>
      <c r="GF82" s="60">
        <v>17092</v>
      </c>
      <c r="GG82" s="60">
        <v>54301.727856707505</v>
      </c>
      <c r="GH82" s="62">
        <v>3.1770259686816935</v>
      </c>
      <c r="GI82" s="60">
        <v>20269</v>
      </c>
      <c r="GJ82" s="60">
        <v>62711.556416736988</v>
      </c>
      <c r="GK82" s="62">
        <v>3.0939640049700028</v>
      </c>
      <c r="GL82" s="60">
        <v>24148</v>
      </c>
      <c r="GM82" s="60">
        <v>72979.668632107481</v>
      </c>
      <c r="GN82" s="62">
        <v>3.0221827328187625</v>
      </c>
      <c r="GO82" s="60">
        <v>27473</v>
      </c>
      <c r="GP82" s="60">
        <v>82403.015289075702</v>
      </c>
      <c r="GQ82" s="62">
        <v>2.9994181665298911</v>
      </c>
      <c r="GR82" s="60">
        <v>31433</v>
      </c>
      <c r="GS82" s="60">
        <v>91285.467395431813</v>
      </c>
      <c r="GT82" s="62">
        <v>2.904128380855528</v>
      </c>
      <c r="GU82" s="60">
        <v>35288</v>
      </c>
      <c r="GV82" s="60">
        <v>100076.19432852484</v>
      </c>
      <c r="GW82" s="62">
        <v>2.8359837431570178</v>
      </c>
      <c r="GX82" s="60">
        <v>38938</v>
      </c>
      <c r="GY82" s="60">
        <v>109622.85809378048</v>
      </c>
      <c r="GZ82" s="62">
        <v>2.8153181492059294</v>
      </c>
      <c r="HA82" s="60">
        <v>41823</v>
      </c>
      <c r="HB82" s="60">
        <v>117420.70629112124</v>
      </c>
      <c r="HC82" s="62">
        <v>2.8075629747058137</v>
      </c>
      <c r="HD82" s="60">
        <v>43630</v>
      </c>
      <c r="HE82" s="60">
        <v>123752.62170103267</v>
      </c>
      <c r="HF82" s="62">
        <v>2.8364112239521582</v>
      </c>
      <c r="HG82" s="60">
        <v>46325</v>
      </c>
      <c r="HH82" s="60">
        <v>132852.47136578546</v>
      </c>
      <c r="HI82" s="62">
        <v>2.8678353236003336</v>
      </c>
      <c r="HJ82" s="60">
        <v>49101</v>
      </c>
      <c r="HK82" s="60">
        <v>139907.34221196562</v>
      </c>
      <c r="HL82" s="62">
        <v>2.8493786727758215</v>
      </c>
      <c r="HM82" s="60">
        <v>51859</v>
      </c>
      <c r="HN82" s="60">
        <v>148000.95040168508</v>
      </c>
      <c r="HO82" s="62">
        <v>2.8539106114981987</v>
      </c>
      <c r="HP82" s="60">
        <v>57539</v>
      </c>
      <c r="HQ82" s="60">
        <v>163202.83704734896</v>
      </c>
      <c r="HR82" s="62">
        <v>2.8363863996132879</v>
      </c>
      <c r="HS82" s="60">
        <v>62622</v>
      </c>
      <c r="HT82" s="60">
        <v>172117.52946290284</v>
      </c>
      <c r="HU82" s="62">
        <v>2.7485153694053661</v>
      </c>
      <c r="HV82" s="60">
        <v>63215</v>
      </c>
      <c r="HW82" s="60">
        <v>174930.67666723891</v>
      </c>
      <c r="HX82" s="62">
        <v>2.7672336734515368</v>
      </c>
      <c r="HY82" s="60">
        <v>62112</v>
      </c>
      <c r="HZ82" s="60">
        <v>179721.09706744432</v>
      </c>
      <c r="IA82" s="62">
        <v>2.8935004035845622</v>
      </c>
      <c r="IB82" s="60">
        <v>61128</v>
      </c>
      <c r="IC82" s="60">
        <v>181690.21987154736</v>
      </c>
      <c r="ID82" s="62">
        <v>2.9722912555874128</v>
      </c>
      <c r="IE82" s="60">
        <v>62872</v>
      </c>
      <c r="IF82" s="60">
        <v>183110.69524328568</v>
      </c>
      <c r="IG82" s="62">
        <v>2.9124363030170137</v>
      </c>
      <c r="IH82" s="60">
        <v>64388</v>
      </c>
      <c r="II82" s="60">
        <v>186581.79792635961</v>
      </c>
      <c r="IJ82" s="62">
        <v>2.8977728447282041</v>
      </c>
      <c r="IK82" s="60">
        <v>63427</v>
      </c>
      <c r="IL82" s="60">
        <v>197101.77376564592</v>
      </c>
      <c r="IM82" s="62">
        <v>3.1075373857449655</v>
      </c>
      <c r="IN82" s="60">
        <v>64836</v>
      </c>
      <c r="IO82" s="60">
        <v>206829.3669504959</v>
      </c>
      <c r="IP82" s="62">
        <v>3.1900389744971296</v>
      </c>
      <c r="IQ82" s="60">
        <v>67393</v>
      </c>
      <c r="IR82" s="60">
        <v>219049.52578772997</v>
      </c>
      <c r="IS82" s="62">
        <v>3.2503305356302579</v>
      </c>
      <c r="IT82" s="60">
        <v>72951</v>
      </c>
      <c r="IU82" s="60">
        <v>240475.48628787935</v>
      </c>
      <c r="IV82" s="62">
        <v>3.2963973939751252</v>
      </c>
      <c r="IW82" s="60">
        <v>79114</v>
      </c>
      <c r="IX82" s="60">
        <v>263428.20681039093</v>
      </c>
      <c r="IY82" s="62">
        <v>3.3297293375431773</v>
      </c>
      <c r="IZ82" s="60">
        <v>84661</v>
      </c>
      <c r="JA82" s="60">
        <v>274204.9987484939</v>
      </c>
      <c r="JB82" s="62">
        <v>3.2388584914954217</v>
      </c>
      <c r="JC82" s="60">
        <v>92417</v>
      </c>
      <c r="JD82" s="60">
        <v>284272.02459278778</v>
      </c>
      <c r="JE82" s="62">
        <v>3.075971137266821</v>
      </c>
      <c r="JF82" s="60">
        <v>104376</v>
      </c>
      <c r="JG82" s="60">
        <v>309033.94388645299</v>
      </c>
      <c r="JH82" s="62">
        <v>2.9607758860892637</v>
      </c>
      <c r="JI82" s="60">
        <v>118723</v>
      </c>
      <c r="JJ82" s="60">
        <v>344837.0312173359</v>
      </c>
      <c r="JK82" s="62">
        <v>2.9045511924171046</v>
      </c>
      <c r="JL82" s="60">
        <v>137068</v>
      </c>
      <c r="JM82" s="60">
        <v>388045.88797882805</v>
      </c>
      <c r="JN82" s="62">
        <v>2.8310465460853593</v>
      </c>
      <c r="JO82" s="60">
        <v>153173</v>
      </c>
      <c r="JP82" s="60">
        <v>434426.037331787</v>
      </c>
      <c r="JQ82" s="62">
        <v>2.8361789436244442</v>
      </c>
      <c r="JR82" s="60">
        <v>162410</v>
      </c>
      <c r="JS82" s="60">
        <v>469840.13831466663</v>
      </c>
      <c r="JT82" s="62">
        <v>2.8929261641196149</v>
      </c>
      <c r="JU82" s="60">
        <v>162864</v>
      </c>
      <c r="JV82" s="60">
        <v>464867.67956505396</v>
      </c>
      <c r="JW82" s="62">
        <v>2.8543304816598756</v>
      </c>
      <c r="JX82" s="60">
        <v>157390</v>
      </c>
      <c r="JY82" s="60">
        <v>453990.28839632514</v>
      </c>
      <c r="JZ82" s="62">
        <v>2.8844925878157768</v>
      </c>
      <c r="KA82" s="60">
        <v>157638</v>
      </c>
      <c r="KB82" s="60">
        <v>481495.85204890714</v>
      </c>
      <c r="KC82" s="62">
        <v>3.054440249488747</v>
      </c>
      <c r="KD82" s="60">
        <v>166221</v>
      </c>
      <c r="KE82" s="60">
        <v>497143.71336561267</v>
      </c>
      <c r="KF82" s="62">
        <v>2.9908598394042429</v>
      </c>
      <c r="KG82" s="60">
        <v>168471</v>
      </c>
      <c r="KH82" s="60">
        <v>501928.47237112571</v>
      </c>
      <c r="KI82" s="62">
        <v>2.9793167510795668</v>
      </c>
      <c r="KJ82" s="60">
        <v>166366</v>
      </c>
      <c r="KK82" s="60">
        <v>504303.369109241</v>
      </c>
      <c r="KL82" s="62">
        <v>3.0312886593969983</v>
      </c>
      <c r="KM82" s="60">
        <v>163815</v>
      </c>
      <c r="KN82" s="60">
        <v>505307.28329668473</v>
      </c>
      <c r="KO82" s="62">
        <v>3.0846215749271111</v>
      </c>
    </row>
    <row r="83" spans="1:301" ht="15" customHeight="1">
      <c r="A83" s="166">
        <v>69</v>
      </c>
      <c r="B83" s="171">
        <v>911.56399999999996</v>
      </c>
      <c r="C83" s="3">
        <v>8479.2389999999996</v>
      </c>
      <c r="D83" s="4">
        <v>9.0593620000000001</v>
      </c>
      <c r="E83" s="3">
        <v>655.16309999999999</v>
      </c>
      <c r="F83" s="3">
        <v>9750.1880000000001</v>
      </c>
      <c r="G83" s="4">
        <v>14.45959</v>
      </c>
      <c r="H83" s="3">
        <v>819.18759999999997</v>
      </c>
      <c r="I83" s="3">
        <v>9768.1270000000004</v>
      </c>
      <c r="J83" s="4">
        <v>11.60379</v>
      </c>
      <c r="K83" s="3">
        <v>1223.6369999999999</v>
      </c>
      <c r="L83" s="3">
        <v>10764.27</v>
      </c>
      <c r="M83" s="4">
        <v>8.5655160000000006</v>
      </c>
      <c r="N83" s="3">
        <v>603.35050000000001</v>
      </c>
      <c r="O83" s="3">
        <v>13939.86</v>
      </c>
      <c r="P83" s="4">
        <v>22.399450000000002</v>
      </c>
      <c r="Q83" s="3">
        <v>1369.2429999999999</v>
      </c>
      <c r="R83" s="3">
        <v>16716.18</v>
      </c>
      <c r="S83" s="4">
        <v>11.860720000000001</v>
      </c>
      <c r="T83" s="3">
        <v>1919.846</v>
      </c>
      <c r="U83" s="3">
        <v>18961.990000000002</v>
      </c>
      <c r="V83" s="4">
        <v>9.6018589999999993</v>
      </c>
      <c r="W83" s="3">
        <v>1813.97</v>
      </c>
      <c r="X83" s="3">
        <v>20187.48</v>
      </c>
      <c r="Y83" s="4">
        <v>10.820869999999999</v>
      </c>
      <c r="Z83" s="3">
        <v>2163.3119999999999</v>
      </c>
      <c r="AA83" s="3">
        <v>22377.58</v>
      </c>
      <c r="AB83" s="4">
        <v>10.05115</v>
      </c>
      <c r="AC83" s="3">
        <v>1788.9929999999999</v>
      </c>
      <c r="AD83" s="3">
        <v>27626.47</v>
      </c>
      <c r="AE83" s="4">
        <v>14.98903</v>
      </c>
      <c r="AF83" s="3">
        <v>1859.7070000000001</v>
      </c>
      <c r="AG83" s="3">
        <v>28704.1</v>
      </c>
      <c r="AH83" s="4">
        <v>14.967370000000001</v>
      </c>
      <c r="AI83" s="3">
        <v>1758.6659999999999</v>
      </c>
      <c r="AJ83" s="3">
        <v>29200.25</v>
      </c>
      <c r="AK83" s="4">
        <v>16.077069999999999</v>
      </c>
      <c r="AL83" s="3">
        <v>1657.9670000000001</v>
      </c>
      <c r="AM83" s="3">
        <v>28779.87</v>
      </c>
      <c r="AN83" s="4">
        <v>16.797519999999999</v>
      </c>
      <c r="AO83" s="3">
        <v>1954.8050000000001</v>
      </c>
      <c r="AP83" s="3">
        <v>29948.66</v>
      </c>
      <c r="AQ83" s="4">
        <v>14.858040000000001</v>
      </c>
      <c r="AR83" s="3">
        <v>1907.048</v>
      </c>
      <c r="AS83" s="3">
        <v>31381.43</v>
      </c>
      <c r="AT83" s="4">
        <v>15.94369</v>
      </c>
      <c r="AU83" s="3">
        <v>2064.5619999999999</v>
      </c>
      <c r="AV83" s="3">
        <v>33264.04</v>
      </c>
      <c r="AW83" s="4">
        <v>15.62706</v>
      </c>
      <c r="AX83" s="3">
        <v>2002.559</v>
      </c>
      <c r="AY83" s="3">
        <v>34431.69</v>
      </c>
      <c r="AZ83" s="4">
        <v>16.653949999999998</v>
      </c>
      <c r="BA83" s="3">
        <v>1979.9870000000001</v>
      </c>
      <c r="BB83" s="3">
        <v>34276.65</v>
      </c>
      <c r="BC83" s="4">
        <v>16.771650000000001</v>
      </c>
      <c r="BD83" s="3">
        <v>2128.9229999999998</v>
      </c>
      <c r="BE83" s="3">
        <v>35075.51</v>
      </c>
      <c r="BF83" s="4">
        <v>15.97645</v>
      </c>
      <c r="BG83" s="3">
        <v>9853.9519999999993</v>
      </c>
      <c r="BH83" s="3">
        <v>74857.47</v>
      </c>
      <c r="BI83" s="4">
        <v>7.3975879999999998</v>
      </c>
      <c r="BJ83" s="3">
        <v>11215.35</v>
      </c>
      <c r="BK83" s="3">
        <v>94726.48</v>
      </c>
      <c r="BL83" s="4">
        <v>8.2219510000000007</v>
      </c>
      <c r="BM83" s="3">
        <v>12589.63</v>
      </c>
      <c r="BN83" s="3">
        <v>110278</v>
      </c>
      <c r="BO83" s="4">
        <v>8.5181649999999998</v>
      </c>
      <c r="BP83" s="3">
        <v>14479.24</v>
      </c>
      <c r="BQ83" s="3">
        <v>138280.70000000001</v>
      </c>
      <c r="BR83" s="4">
        <v>9.2787050000000004</v>
      </c>
      <c r="BS83" s="3">
        <v>14614.13</v>
      </c>
      <c r="BT83" s="3">
        <v>142720.6</v>
      </c>
      <c r="BU83" s="4">
        <v>9.4875559999999997</v>
      </c>
      <c r="BV83" s="3">
        <v>14857.68</v>
      </c>
      <c r="BW83" s="3">
        <v>132709.9</v>
      </c>
      <c r="BX83" s="4">
        <v>8.6916779999999996</v>
      </c>
      <c r="BY83" s="3">
        <v>14883.83</v>
      </c>
      <c r="BZ83" s="3">
        <v>127711.3</v>
      </c>
      <c r="CA83" s="4">
        <v>8.354889</v>
      </c>
      <c r="CB83" s="3">
        <v>14637.36</v>
      </c>
      <c r="CC83" s="3">
        <v>123779.5</v>
      </c>
      <c r="CD83" s="4">
        <v>8.2348330000000001</v>
      </c>
      <c r="CE83" s="3">
        <v>13331.83</v>
      </c>
      <c r="CF83" s="3">
        <v>110552.8</v>
      </c>
      <c r="CG83" s="4">
        <v>8.0696729999999999</v>
      </c>
      <c r="CH83" s="3">
        <v>13998.21</v>
      </c>
      <c r="CI83" s="3">
        <v>117189.5</v>
      </c>
      <c r="CJ83" s="4">
        <v>8.1477000000000004</v>
      </c>
      <c r="CK83" s="3">
        <v>18536.43</v>
      </c>
      <c r="CL83" s="3">
        <v>149620.79999999999</v>
      </c>
      <c r="CM83" s="4">
        <v>7.8662380000000001</v>
      </c>
      <c r="CN83" s="3">
        <v>22616.65</v>
      </c>
      <c r="CO83" s="3">
        <v>173859.6</v>
      </c>
      <c r="CP83" s="4">
        <v>7.4937100000000001</v>
      </c>
      <c r="CQ83" s="3">
        <v>22759.72</v>
      </c>
      <c r="CR83" s="3">
        <v>197322.4</v>
      </c>
      <c r="CS83" s="4">
        <v>8.4498280000000001</v>
      </c>
      <c r="CT83" s="3">
        <v>19589.560000000001</v>
      </c>
      <c r="CU83" s="3">
        <v>158279.70000000001</v>
      </c>
      <c r="CV83" s="4">
        <v>7.9028049999999999</v>
      </c>
      <c r="CW83" s="3">
        <v>26693.64</v>
      </c>
      <c r="CX83" s="3">
        <v>199854.7</v>
      </c>
      <c r="CY83" s="4">
        <v>7.3225879999999997</v>
      </c>
      <c r="CZ83" s="3">
        <v>27209</v>
      </c>
      <c r="DA83" s="3">
        <v>227638.9</v>
      </c>
      <c r="DB83" s="4">
        <v>8.1764539999999997</v>
      </c>
      <c r="DC83" s="3">
        <v>29340.9</v>
      </c>
      <c r="DD83" s="3">
        <v>270619.90000000002</v>
      </c>
      <c r="DE83" s="4">
        <v>9.0078650000000007</v>
      </c>
      <c r="DF83" s="3">
        <v>32321.32</v>
      </c>
      <c r="DG83" s="3">
        <v>285500.2</v>
      </c>
      <c r="DH83" s="4">
        <v>8.6278640000000006</v>
      </c>
      <c r="DI83" s="3">
        <v>50471.519999999997</v>
      </c>
      <c r="DJ83" s="3">
        <v>369094.8</v>
      </c>
      <c r="DK83" s="4">
        <v>7.1512279999999997</v>
      </c>
      <c r="DL83" s="3">
        <v>81513.7</v>
      </c>
      <c r="DM83" s="3">
        <v>500898.6</v>
      </c>
      <c r="DN83" s="4">
        <v>6.0223050000000002</v>
      </c>
      <c r="DO83" s="3">
        <v>135605.4</v>
      </c>
      <c r="DP83" s="3">
        <v>752716.4</v>
      </c>
      <c r="DQ83" s="4">
        <v>5.4402150000000002</v>
      </c>
      <c r="DR83" s="3">
        <v>196581.6</v>
      </c>
      <c r="DS83" s="3">
        <v>1218257</v>
      </c>
      <c r="DT83" s="4">
        <v>6.0730979999999999</v>
      </c>
      <c r="DU83" s="3">
        <v>299.63959999999997</v>
      </c>
      <c r="DV83" s="3">
        <v>2137.6790000000001</v>
      </c>
      <c r="DW83" s="4">
        <v>6.9824419999999998</v>
      </c>
      <c r="DX83" s="3">
        <v>348.94040000000001</v>
      </c>
      <c r="DY83" s="3">
        <v>2545.5100000000002</v>
      </c>
      <c r="DZ83" s="4">
        <v>7.1390900000000004</v>
      </c>
      <c r="EA83" s="3">
        <v>399.37860000000001</v>
      </c>
      <c r="EB83" s="3">
        <v>3326.5920000000001</v>
      </c>
      <c r="EC83" s="4">
        <v>8.1387630000000009</v>
      </c>
      <c r="ED83" s="3">
        <v>532.24480000000005</v>
      </c>
      <c r="EE83" s="3">
        <v>4053.1039999999998</v>
      </c>
      <c r="EF83" s="4">
        <v>7.4566759999999999</v>
      </c>
      <c r="EG83" s="3">
        <v>530.37350000000004</v>
      </c>
      <c r="EH83" s="3">
        <v>4333.8320000000003</v>
      </c>
      <c r="EI83" s="4">
        <v>8.0017949999999995</v>
      </c>
      <c r="EJ83" s="3">
        <v>716.03790000000004</v>
      </c>
      <c r="EK83" s="3">
        <v>4579.78</v>
      </c>
      <c r="EL83" s="4">
        <v>6.2673360000000002</v>
      </c>
      <c r="EM83" s="3">
        <v>798.42280000000005</v>
      </c>
      <c r="EN83" s="3">
        <v>5004.8999999999996</v>
      </c>
      <c r="EO83" s="4">
        <v>6.1386710000000004</v>
      </c>
      <c r="EP83" s="3">
        <v>1008.008</v>
      </c>
      <c r="EQ83" s="3">
        <v>5760.826</v>
      </c>
      <c r="ER83" s="4">
        <v>5.5967250000000002</v>
      </c>
      <c r="ES83" s="3">
        <v>1128.808</v>
      </c>
      <c r="ET83" s="3">
        <v>6661.0110000000004</v>
      </c>
      <c r="EU83" s="4">
        <v>5.7737379999999998</v>
      </c>
      <c r="EV83" s="3">
        <v>1398.8150000000001</v>
      </c>
      <c r="EW83" s="3">
        <v>8065.8940000000002</v>
      </c>
      <c r="EX83" s="4">
        <v>5.6475270000000002</v>
      </c>
      <c r="EY83" s="3">
        <v>1492.8689999999999</v>
      </c>
      <c r="EZ83" s="3">
        <v>9248.0380000000005</v>
      </c>
      <c r="FA83" s="4">
        <v>6.0631449999999996</v>
      </c>
      <c r="FB83" s="3">
        <v>1529.6590000000001</v>
      </c>
      <c r="FC83" s="3">
        <v>10117.75</v>
      </c>
      <c r="FD83" s="4">
        <v>6.4765930000000003</v>
      </c>
      <c r="FE83" s="3">
        <v>1999.3230000000001</v>
      </c>
      <c r="FF83" s="3">
        <v>12668.25</v>
      </c>
      <c r="FG83" s="4">
        <v>6.2029449999999997</v>
      </c>
      <c r="FH83" s="3">
        <v>1880.981</v>
      </c>
      <c r="FI83" s="3">
        <v>15924.46</v>
      </c>
      <c r="FJ83" s="4">
        <v>8.2857330000000005</v>
      </c>
      <c r="FK83" s="60">
        <v>6631</v>
      </c>
      <c r="FL83" s="60">
        <v>25829.635245708439</v>
      </c>
      <c r="FM83" s="62">
        <v>3.8952850619376322</v>
      </c>
      <c r="FN83" s="60">
        <v>7436</v>
      </c>
      <c r="FO83" s="60">
        <v>27662.860139499717</v>
      </c>
      <c r="FP83" s="62">
        <v>3.720126430809537</v>
      </c>
      <c r="FQ83" s="60">
        <v>8429</v>
      </c>
      <c r="FR83" s="60">
        <v>30672.295914812315</v>
      </c>
      <c r="FS83" s="62">
        <v>3.6389009271339798</v>
      </c>
      <c r="FT83" s="60">
        <v>9692</v>
      </c>
      <c r="FU83" s="60">
        <v>34405.808450725628</v>
      </c>
      <c r="FV83" s="62">
        <v>3.5499183296250134</v>
      </c>
      <c r="FW83" s="60">
        <v>11471</v>
      </c>
      <c r="FX83" s="60">
        <v>38930.751542556776</v>
      </c>
      <c r="FY83" s="62">
        <v>3.3938411247979059</v>
      </c>
      <c r="FZ83" s="60">
        <v>13553</v>
      </c>
      <c r="GA83" s="60">
        <v>44425.48883330376</v>
      </c>
      <c r="GB83" s="62">
        <v>3.2779081261199559</v>
      </c>
      <c r="GC83" s="60">
        <v>15563</v>
      </c>
      <c r="GD83" s="60">
        <v>49961.286413663103</v>
      </c>
      <c r="GE83" s="62">
        <v>3.2102606447126583</v>
      </c>
      <c r="GF83" s="60">
        <v>17624</v>
      </c>
      <c r="GG83" s="60">
        <v>55493.590507469591</v>
      </c>
      <c r="GH83" s="62">
        <v>3.1487511636103944</v>
      </c>
      <c r="GI83" s="60">
        <v>20841</v>
      </c>
      <c r="GJ83" s="60">
        <v>64071.571236091979</v>
      </c>
      <c r="GK83" s="62">
        <v>3.0743040754326558</v>
      </c>
      <c r="GL83" s="60">
        <v>24884</v>
      </c>
      <c r="GM83" s="60">
        <v>74545.925196738099</v>
      </c>
      <c r="GN83" s="62">
        <v>2.9957372286102757</v>
      </c>
      <c r="GO83" s="60">
        <v>28306</v>
      </c>
      <c r="GP83" s="60">
        <v>84161.692513202695</v>
      </c>
      <c r="GQ83" s="62">
        <v>2.9732810186251215</v>
      </c>
      <c r="GR83" s="60">
        <v>32041</v>
      </c>
      <c r="GS83" s="60">
        <v>93206.414066179757</v>
      </c>
      <c r="GT83" s="62">
        <v>2.908973317505064</v>
      </c>
      <c r="GU83" s="60">
        <v>35761</v>
      </c>
      <c r="GV83" s="60">
        <v>102158.4655327151</v>
      </c>
      <c r="GW83" s="62">
        <v>2.8567004707003467</v>
      </c>
      <c r="GX83" s="60">
        <v>39597</v>
      </c>
      <c r="GY83" s="60">
        <v>111892.29545530045</v>
      </c>
      <c r="GZ83" s="62">
        <v>2.8257770905700039</v>
      </c>
      <c r="HA83" s="60">
        <v>42663</v>
      </c>
      <c r="HB83" s="60">
        <v>119842.70298268013</v>
      </c>
      <c r="HC83" s="62">
        <v>2.8090547542995132</v>
      </c>
      <c r="HD83" s="60">
        <v>44825</v>
      </c>
      <c r="HE83" s="60">
        <v>126317.89768895773</v>
      </c>
      <c r="HF83" s="62">
        <v>2.818023372871338</v>
      </c>
      <c r="HG83" s="60">
        <v>47828</v>
      </c>
      <c r="HH83" s="60">
        <v>135619.4237964983</v>
      </c>
      <c r="HI83" s="62">
        <v>2.8355654385819666</v>
      </c>
      <c r="HJ83" s="60">
        <v>50437</v>
      </c>
      <c r="HK83" s="60">
        <v>142814.95693014842</v>
      </c>
      <c r="HL83" s="62">
        <v>2.8315513795457385</v>
      </c>
      <c r="HM83" s="60">
        <v>53023</v>
      </c>
      <c r="HN83" s="60">
        <v>151091.05814993524</v>
      </c>
      <c r="HO83" s="62">
        <v>2.8495380900728975</v>
      </c>
      <c r="HP83" s="60">
        <v>59271</v>
      </c>
      <c r="HQ83" s="60">
        <v>166583.17971509456</v>
      </c>
      <c r="HR83" s="62">
        <v>2.810534320579956</v>
      </c>
      <c r="HS83" s="60">
        <v>63582</v>
      </c>
      <c r="HT83" s="60">
        <v>175627.59243195615</v>
      </c>
      <c r="HU83" s="62">
        <v>2.7622218934911791</v>
      </c>
      <c r="HV83" s="60">
        <v>64183</v>
      </c>
      <c r="HW83" s="60">
        <v>178511.12692413796</v>
      </c>
      <c r="HX83" s="62">
        <v>2.7812836253234963</v>
      </c>
      <c r="HY83" s="60">
        <v>63807</v>
      </c>
      <c r="HZ83" s="60">
        <v>183475.41643222721</v>
      </c>
      <c r="IA83" s="62">
        <v>2.8754747352520447</v>
      </c>
      <c r="IB83" s="60">
        <v>63614</v>
      </c>
      <c r="IC83" s="60">
        <v>185546.45025972617</v>
      </c>
      <c r="ID83" s="62">
        <v>2.916754963682934</v>
      </c>
      <c r="IE83" s="60">
        <v>64987</v>
      </c>
      <c r="IF83" s="60">
        <v>186958.1724921914</v>
      </c>
      <c r="IG83" s="62">
        <v>2.8768549477925029</v>
      </c>
      <c r="IH83" s="60">
        <v>67075</v>
      </c>
      <c r="II83" s="60">
        <v>190479.54577037119</v>
      </c>
      <c r="IJ83" s="62">
        <v>2.8397994151378483</v>
      </c>
      <c r="IK83" s="60">
        <v>65478</v>
      </c>
      <c r="IL83" s="60">
        <v>201373.4754084741</v>
      </c>
      <c r="IM83" s="62">
        <v>3.075437175974741</v>
      </c>
      <c r="IN83" s="60">
        <v>66494</v>
      </c>
      <c r="IO83" s="60">
        <v>211383.17407851332</v>
      </c>
      <c r="IP83" s="62">
        <v>3.1789811724142525</v>
      </c>
      <c r="IQ83" s="60">
        <v>69207</v>
      </c>
      <c r="IR83" s="60">
        <v>223909.23060215739</v>
      </c>
      <c r="IS83" s="62">
        <v>3.2353552473327465</v>
      </c>
      <c r="IT83" s="60">
        <v>75473</v>
      </c>
      <c r="IU83" s="60">
        <v>245833.3053309618</v>
      </c>
      <c r="IV83" s="62">
        <v>3.2572351083296249</v>
      </c>
      <c r="IW83" s="60">
        <v>81480</v>
      </c>
      <c r="IX83" s="60">
        <v>269335.33788376814</v>
      </c>
      <c r="IY83" s="62">
        <v>3.3055392474689267</v>
      </c>
      <c r="IZ83" s="60">
        <v>86607</v>
      </c>
      <c r="JA83" s="60">
        <v>280288.4237199396</v>
      </c>
      <c r="JB83" s="62">
        <v>3.2363252822513147</v>
      </c>
      <c r="JC83" s="60">
        <v>94587</v>
      </c>
      <c r="JD83" s="60">
        <v>290424.47052654991</v>
      </c>
      <c r="JE83" s="62">
        <v>3.0704480586819534</v>
      </c>
      <c r="JF83" s="60">
        <v>106556</v>
      </c>
      <c r="JG83" s="60">
        <v>315589.83272977947</v>
      </c>
      <c r="JH83" s="62">
        <v>2.9617274740960573</v>
      </c>
      <c r="JI83" s="60">
        <v>122829</v>
      </c>
      <c r="JJ83" s="60">
        <v>352044.36383694457</v>
      </c>
      <c r="JK83" s="62">
        <v>2.8661339246997417</v>
      </c>
      <c r="JL83" s="60">
        <v>141027</v>
      </c>
      <c r="JM83" s="60">
        <v>396080.86390462314</v>
      </c>
      <c r="JN83" s="62">
        <v>2.8085463344226507</v>
      </c>
      <c r="JO83" s="60">
        <v>157615</v>
      </c>
      <c r="JP83" s="60">
        <v>443449.84364047408</v>
      </c>
      <c r="JQ83" s="62">
        <v>2.813500261018774</v>
      </c>
      <c r="JR83" s="60">
        <v>165742</v>
      </c>
      <c r="JS83" s="60">
        <v>479704.28196898499</v>
      </c>
      <c r="JT83" s="62">
        <v>2.894283174868078</v>
      </c>
      <c r="JU83" s="60">
        <v>168259</v>
      </c>
      <c r="JV83" s="60">
        <v>474521.91791159555</v>
      </c>
      <c r="JW83" s="62">
        <v>2.8201874366993476</v>
      </c>
      <c r="JX83" s="60">
        <v>160067</v>
      </c>
      <c r="JY83" s="60">
        <v>463522.75382729305</v>
      </c>
      <c r="JZ83" s="62">
        <v>2.8958045932471594</v>
      </c>
      <c r="KA83" s="60">
        <v>160218</v>
      </c>
      <c r="KB83" s="60">
        <v>491886.45800364792</v>
      </c>
      <c r="KC83" s="62">
        <v>3.0701073412703188</v>
      </c>
      <c r="KD83" s="60">
        <v>169391</v>
      </c>
      <c r="KE83" s="60">
        <v>507786.29070559045</v>
      </c>
      <c r="KF83" s="62">
        <v>2.997717061151953</v>
      </c>
      <c r="KG83" s="60">
        <v>171686</v>
      </c>
      <c r="KH83" s="60">
        <v>512630.57694275974</v>
      </c>
      <c r="KI83" s="62">
        <v>2.9858612638349062</v>
      </c>
      <c r="KJ83" s="60">
        <v>171610</v>
      </c>
      <c r="KK83" s="60">
        <v>515120.04997253371</v>
      </c>
      <c r="KL83" s="62">
        <v>3.0016901694104874</v>
      </c>
      <c r="KM83" s="60">
        <v>170632</v>
      </c>
      <c r="KN83" s="60">
        <v>516213.75133311673</v>
      </c>
      <c r="KO83" s="62">
        <v>3.0253044641867688</v>
      </c>
    </row>
    <row r="84" spans="1:301" ht="15" customHeight="1">
      <c r="A84" s="166">
        <v>70</v>
      </c>
      <c r="B84" s="171">
        <v>968.60569999999996</v>
      </c>
      <c r="C84" s="3">
        <v>8730.5560000000005</v>
      </c>
      <c r="D84" s="4">
        <v>8.7777080000000005</v>
      </c>
      <c r="E84" s="3">
        <v>693.26499999999999</v>
      </c>
      <c r="F84" s="3">
        <v>10052.73</v>
      </c>
      <c r="G84" s="4">
        <v>14.08798</v>
      </c>
      <c r="H84" s="3">
        <v>869.91750000000002</v>
      </c>
      <c r="I84" s="3">
        <v>10065.59</v>
      </c>
      <c r="J84" s="4">
        <v>11.259</v>
      </c>
      <c r="K84" s="3">
        <v>1290.394</v>
      </c>
      <c r="L84" s="3">
        <v>11081.19</v>
      </c>
      <c r="M84" s="4">
        <v>8.3606739999999995</v>
      </c>
      <c r="N84" s="3">
        <v>639.37969999999996</v>
      </c>
      <c r="O84" s="3">
        <v>14383.82</v>
      </c>
      <c r="P84" s="4">
        <v>21.809429999999999</v>
      </c>
      <c r="Q84" s="3">
        <v>1454.1010000000001</v>
      </c>
      <c r="R84" s="3">
        <v>17226.349999999999</v>
      </c>
      <c r="S84" s="4">
        <v>11.50848</v>
      </c>
      <c r="T84" s="3">
        <v>2035.654</v>
      </c>
      <c r="U84" s="3">
        <v>19528.150000000001</v>
      </c>
      <c r="V84" s="4">
        <v>9.3250860000000007</v>
      </c>
      <c r="W84" s="3">
        <v>1912.3340000000001</v>
      </c>
      <c r="X84" s="3">
        <v>20798.310000000001</v>
      </c>
      <c r="Y84" s="4">
        <v>10.57395</v>
      </c>
      <c r="Z84" s="3">
        <v>2281.2550000000001</v>
      </c>
      <c r="AA84" s="3">
        <v>23049.42</v>
      </c>
      <c r="AB84" s="4">
        <v>9.8167399999999994</v>
      </c>
      <c r="AC84" s="3">
        <v>1842.6020000000001</v>
      </c>
      <c r="AD84" s="3">
        <v>28486.83</v>
      </c>
      <c r="AE84" s="4">
        <v>15.005190000000001</v>
      </c>
      <c r="AF84" s="3">
        <v>1917.88</v>
      </c>
      <c r="AG84" s="3">
        <v>29597.95</v>
      </c>
      <c r="AH84" s="4">
        <v>14.96434</v>
      </c>
      <c r="AI84" s="3">
        <v>1815.2159999999999</v>
      </c>
      <c r="AJ84" s="3">
        <v>30114.04</v>
      </c>
      <c r="AK84" s="4">
        <v>16.062609999999999</v>
      </c>
      <c r="AL84" s="3">
        <v>1710.7049999999999</v>
      </c>
      <c r="AM84" s="3">
        <v>29683.06</v>
      </c>
      <c r="AN84" s="4">
        <v>16.789529999999999</v>
      </c>
      <c r="AO84" s="3">
        <v>2016.6410000000001</v>
      </c>
      <c r="AP84" s="3">
        <v>30880.77</v>
      </c>
      <c r="AQ84" s="4">
        <v>14.84972</v>
      </c>
      <c r="AR84" s="3">
        <v>1964.386</v>
      </c>
      <c r="AS84" s="3">
        <v>32362.959999999999</v>
      </c>
      <c r="AT84" s="4">
        <v>15.961410000000001</v>
      </c>
      <c r="AU84" s="3">
        <v>2133.5450000000001</v>
      </c>
      <c r="AV84" s="3">
        <v>34302.949999999997</v>
      </c>
      <c r="AW84" s="4">
        <v>15.59309</v>
      </c>
      <c r="AX84" s="3">
        <v>2065.277</v>
      </c>
      <c r="AY84" s="3">
        <v>35511.629999999997</v>
      </c>
      <c r="AZ84" s="4">
        <v>16.653659999999999</v>
      </c>
      <c r="BA84" s="3">
        <v>2042.287</v>
      </c>
      <c r="BB84" s="3">
        <v>35352.18</v>
      </c>
      <c r="BC84" s="4">
        <v>16.769210000000001</v>
      </c>
      <c r="BD84" s="3">
        <v>2215.1289999999999</v>
      </c>
      <c r="BE84" s="3">
        <v>36172.449999999997</v>
      </c>
      <c r="BF84" s="4">
        <v>15.8339</v>
      </c>
      <c r="BG84" s="3">
        <v>10331.09</v>
      </c>
      <c r="BH84" s="3">
        <v>77015.77</v>
      </c>
      <c r="BI84" s="4">
        <v>7.2585189999999997</v>
      </c>
      <c r="BJ84" s="3">
        <v>12025.04</v>
      </c>
      <c r="BK84" s="3">
        <v>97496.79</v>
      </c>
      <c r="BL84" s="4">
        <v>7.8917450000000002</v>
      </c>
      <c r="BM84" s="3">
        <v>13370.89</v>
      </c>
      <c r="BN84" s="3">
        <v>113521.3</v>
      </c>
      <c r="BO84" s="4">
        <v>8.2554409999999994</v>
      </c>
      <c r="BP84" s="3">
        <v>15130.22</v>
      </c>
      <c r="BQ84" s="3">
        <v>142396.5</v>
      </c>
      <c r="BR84" s="4">
        <v>9.1428530000000006</v>
      </c>
      <c r="BS84" s="3">
        <v>15053.14</v>
      </c>
      <c r="BT84" s="3">
        <v>146983.6</v>
      </c>
      <c r="BU84" s="4">
        <v>9.4850449999999995</v>
      </c>
      <c r="BV84" s="3">
        <v>15157.84</v>
      </c>
      <c r="BW84" s="3">
        <v>136633.29999999999</v>
      </c>
      <c r="BX84" s="4">
        <v>8.7705420000000007</v>
      </c>
      <c r="BY84" s="3">
        <v>15254.16</v>
      </c>
      <c r="BZ84" s="3">
        <v>131467</v>
      </c>
      <c r="CA84" s="4">
        <v>8.3909260000000003</v>
      </c>
      <c r="CB84" s="3">
        <v>15153.85</v>
      </c>
      <c r="CC84" s="3">
        <v>127408.9</v>
      </c>
      <c r="CD84" s="4">
        <v>8.1865240000000004</v>
      </c>
      <c r="CE84" s="3">
        <v>13828.43</v>
      </c>
      <c r="CF84" s="3">
        <v>113786.1</v>
      </c>
      <c r="CG84" s="4">
        <v>8.0065340000000003</v>
      </c>
      <c r="CH84" s="3">
        <v>14526.69</v>
      </c>
      <c r="CI84" s="3">
        <v>120621.5</v>
      </c>
      <c r="CJ84" s="4">
        <v>8.0803410000000007</v>
      </c>
      <c r="CK84" s="3">
        <v>19406.259999999998</v>
      </c>
      <c r="CL84" s="3">
        <v>153976.4</v>
      </c>
      <c r="CM84" s="4">
        <v>7.7315550000000002</v>
      </c>
      <c r="CN84" s="3">
        <v>23857.35</v>
      </c>
      <c r="CO84" s="3">
        <v>178880.5</v>
      </c>
      <c r="CP84" s="4">
        <v>7.308338</v>
      </c>
      <c r="CQ84" s="3">
        <v>24283.66</v>
      </c>
      <c r="CR84" s="3">
        <v>203116</v>
      </c>
      <c r="CS84" s="4">
        <v>8.1512630000000001</v>
      </c>
      <c r="CT84" s="3">
        <v>22577.02</v>
      </c>
      <c r="CU84" s="3">
        <v>162842.79999999999</v>
      </c>
      <c r="CV84" s="4">
        <v>7.0540719999999997</v>
      </c>
      <c r="CW84" s="3">
        <v>28856.59</v>
      </c>
      <c r="CX84" s="3">
        <v>205591</v>
      </c>
      <c r="CY84" s="4">
        <v>6.9674370000000003</v>
      </c>
      <c r="CZ84" s="3">
        <v>29941.14</v>
      </c>
      <c r="DA84" s="3">
        <v>234275.3</v>
      </c>
      <c r="DB84" s="4">
        <v>7.6462469999999998</v>
      </c>
      <c r="DC84" s="3">
        <v>31923.61</v>
      </c>
      <c r="DD84" s="3">
        <v>278619.09999999998</v>
      </c>
      <c r="DE84" s="4">
        <v>8.5230739999999994</v>
      </c>
      <c r="DF84" s="3">
        <v>34905.25</v>
      </c>
      <c r="DG84" s="3">
        <v>293897.09999999998</v>
      </c>
      <c r="DH84" s="4">
        <v>8.223395</v>
      </c>
      <c r="DI84" s="3">
        <v>54315.1</v>
      </c>
      <c r="DJ84" s="3">
        <v>379651.9</v>
      </c>
      <c r="DK84" s="4">
        <v>6.8345349999999998</v>
      </c>
      <c r="DL84" s="3">
        <v>87258.53</v>
      </c>
      <c r="DM84" s="3">
        <v>514781.9</v>
      </c>
      <c r="DN84" s="4">
        <v>5.7811019999999997</v>
      </c>
      <c r="DO84" s="3">
        <v>143527</v>
      </c>
      <c r="DP84" s="3">
        <v>773155.8</v>
      </c>
      <c r="DQ84" s="4">
        <v>5.27888</v>
      </c>
      <c r="DR84" s="3">
        <v>210899.20000000001</v>
      </c>
      <c r="DS84" s="3">
        <v>1252077</v>
      </c>
      <c r="DT84" s="4">
        <v>5.8173069999999996</v>
      </c>
      <c r="DU84" s="3">
        <v>319.37990000000002</v>
      </c>
      <c r="DV84" s="3">
        <v>2198.6219999999998</v>
      </c>
      <c r="DW84" s="4">
        <v>6.736942</v>
      </c>
      <c r="DX84" s="3">
        <v>374.62169999999998</v>
      </c>
      <c r="DY84" s="3">
        <v>2618.308</v>
      </c>
      <c r="DZ84" s="4">
        <v>6.8391700000000002</v>
      </c>
      <c r="EA84" s="3">
        <v>426.88979999999998</v>
      </c>
      <c r="EB84" s="3">
        <v>3423.7139999999999</v>
      </c>
      <c r="EC84" s="4">
        <v>7.8358220000000003</v>
      </c>
      <c r="ED84" s="3">
        <v>585.0204</v>
      </c>
      <c r="EE84" s="3">
        <v>4169.6099999999997</v>
      </c>
      <c r="EF84" s="4">
        <v>6.9783400000000002</v>
      </c>
      <c r="EG84" s="3">
        <v>569.17499999999995</v>
      </c>
      <c r="EH84" s="3">
        <v>4459.9790000000003</v>
      </c>
      <c r="EI84" s="4">
        <v>7.6726650000000003</v>
      </c>
      <c r="EJ84" s="3">
        <v>765.85699999999997</v>
      </c>
      <c r="EK84" s="3">
        <v>4707.732</v>
      </c>
      <c r="EL84" s="4">
        <v>6.0227069999999996</v>
      </c>
      <c r="EM84" s="3">
        <v>869.76620000000003</v>
      </c>
      <c r="EN84" s="3">
        <v>5143.9409999999998</v>
      </c>
      <c r="EO84" s="4">
        <v>5.7910279999999998</v>
      </c>
      <c r="EP84" s="3">
        <v>1062.0350000000001</v>
      </c>
      <c r="EQ84" s="3">
        <v>5918.3620000000001</v>
      </c>
      <c r="ER84" s="4">
        <v>5.4566049999999997</v>
      </c>
      <c r="ES84" s="3">
        <v>1188.874</v>
      </c>
      <c r="ET84" s="3">
        <v>6844.4279999999999</v>
      </c>
      <c r="EU84" s="4">
        <v>5.6322809999999999</v>
      </c>
      <c r="EV84" s="3">
        <v>1480.306</v>
      </c>
      <c r="EW84" s="3">
        <v>8286.7880000000005</v>
      </c>
      <c r="EX84" s="4">
        <v>5.4821109999999997</v>
      </c>
      <c r="EY84" s="3">
        <v>1577.655</v>
      </c>
      <c r="EZ84" s="3">
        <v>9505.1460000000006</v>
      </c>
      <c r="FA84" s="4">
        <v>5.8961180000000004</v>
      </c>
      <c r="FB84" s="3">
        <v>1613.712</v>
      </c>
      <c r="FC84" s="3">
        <v>10402.629999999999</v>
      </c>
      <c r="FD84" s="4">
        <v>6.3114319999999999</v>
      </c>
      <c r="FE84" s="3">
        <v>2107.0859999999998</v>
      </c>
      <c r="FF84" s="3">
        <v>13022.1</v>
      </c>
      <c r="FG84" s="4">
        <v>6.0494269999999997</v>
      </c>
      <c r="FH84" s="3">
        <v>1987.895</v>
      </c>
      <c r="FI84" s="3">
        <v>16390.82</v>
      </c>
      <c r="FJ84" s="4">
        <v>8.0690209999999993</v>
      </c>
      <c r="FK84" s="60">
        <v>6952</v>
      </c>
      <c r="FL84" s="60">
        <v>26463.938858925238</v>
      </c>
      <c r="FM84" s="62">
        <v>3.8066655435738257</v>
      </c>
      <c r="FN84" s="60">
        <v>7669</v>
      </c>
      <c r="FO84" s="60">
        <v>28333.357024780416</v>
      </c>
      <c r="FP84" s="62">
        <v>3.6945308416717193</v>
      </c>
      <c r="FQ84" s="60">
        <v>8766</v>
      </c>
      <c r="FR84" s="60">
        <v>31408.141176340236</v>
      </c>
      <c r="FS84" s="62">
        <v>3.5829501684166365</v>
      </c>
      <c r="FT84" s="60">
        <v>10147</v>
      </c>
      <c r="FU84" s="60">
        <v>35221.936582136535</v>
      </c>
      <c r="FV84" s="62">
        <v>3.4711674960221282</v>
      </c>
      <c r="FW84" s="60">
        <v>11859</v>
      </c>
      <c r="FX84" s="60">
        <v>39839.710107928622</v>
      </c>
      <c r="FY84" s="62">
        <v>3.3594493724537164</v>
      </c>
      <c r="FZ84" s="60">
        <v>13993</v>
      </c>
      <c r="GA84" s="60">
        <v>45447.350595487267</v>
      </c>
      <c r="GB84" s="62">
        <v>3.24786325987903</v>
      </c>
      <c r="GC84" s="60">
        <v>16060</v>
      </c>
      <c r="GD84" s="60">
        <v>51099.760646508672</v>
      </c>
      <c r="GE84" s="62">
        <v>3.1818032781138652</v>
      </c>
      <c r="GF84" s="60">
        <v>18213</v>
      </c>
      <c r="GG84" s="60">
        <v>56746.273371895171</v>
      </c>
      <c r="GH84" s="62">
        <v>3.1157016071978902</v>
      </c>
      <c r="GI84" s="60">
        <v>21479</v>
      </c>
      <c r="GJ84" s="60">
        <v>65502.192537356656</v>
      </c>
      <c r="GK84" s="62">
        <v>3.0495922779159486</v>
      </c>
      <c r="GL84" s="60">
        <v>25536</v>
      </c>
      <c r="GM84" s="60">
        <v>76188.815728620553</v>
      </c>
      <c r="GN84" s="62">
        <v>2.9835845758388375</v>
      </c>
      <c r="GO84" s="60">
        <v>29197</v>
      </c>
      <c r="GP84" s="60">
        <v>86008.88308062432</v>
      </c>
      <c r="GQ84" s="62">
        <v>2.9458123464953356</v>
      </c>
      <c r="GR84" s="60">
        <v>32748</v>
      </c>
      <c r="GS84" s="60">
        <v>95234.037282644931</v>
      </c>
      <c r="GT84" s="62">
        <v>2.9080871284550183</v>
      </c>
      <c r="GU84" s="60">
        <v>36360</v>
      </c>
      <c r="GV84" s="60">
        <v>104362.57460870223</v>
      </c>
      <c r="GW84" s="62">
        <v>2.8702578275220634</v>
      </c>
      <c r="GX84" s="60">
        <v>40350</v>
      </c>
      <c r="GY84" s="60">
        <v>114290.28059796734</v>
      </c>
      <c r="GZ84" s="62">
        <v>2.8324728772730445</v>
      </c>
      <c r="HA84" s="60">
        <v>43796</v>
      </c>
      <c r="HB84" s="60">
        <v>122397.83075468041</v>
      </c>
      <c r="HC84" s="62">
        <v>2.7947262479377208</v>
      </c>
      <c r="HD84" s="60">
        <v>46033</v>
      </c>
      <c r="HE84" s="60">
        <v>129014.33486285525</v>
      </c>
      <c r="HF84" s="62">
        <v>2.802648857620734</v>
      </c>
      <c r="HG84" s="60">
        <v>49285</v>
      </c>
      <c r="HH84" s="60">
        <v>138521.27136932322</v>
      </c>
      <c r="HI84" s="62">
        <v>2.8106172541203858</v>
      </c>
      <c r="HJ84" s="60">
        <v>51753</v>
      </c>
      <c r="HK84" s="60">
        <v>145872.29664501583</v>
      </c>
      <c r="HL84" s="62">
        <v>2.818624942419103</v>
      </c>
      <c r="HM84" s="60">
        <v>54600</v>
      </c>
      <c r="HN84" s="60">
        <v>154333.40734717884</v>
      </c>
      <c r="HO84" s="62">
        <v>2.8266191821827626</v>
      </c>
      <c r="HP84" s="60">
        <v>60871</v>
      </c>
      <c r="HQ84" s="60">
        <v>170133.0646740823</v>
      </c>
      <c r="HR84" s="62">
        <v>2.7949773237515778</v>
      </c>
      <c r="HS84" s="60">
        <v>64907</v>
      </c>
      <c r="HT84" s="60">
        <v>179358.72314088803</v>
      </c>
      <c r="HU84" s="62">
        <v>2.7633186426870449</v>
      </c>
      <c r="HV84" s="60">
        <v>65198</v>
      </c>
      <c r="HW84" s="60">
        <v>182283.80898530042</v>
      </c>
      <c r="HX84" s="62">
        <v>2.7958497037531891</v>
      </c>
      <c r="HY84" s="60">
        <v>65093</v>
      </c>
      <c r="HZ84" s="60">
        <v>187444.32679321972</v>
      </c>
      <c r="IA84" s="62">
        <v>2.8796387751865749</v>
      </c>
      <c r="IB84" s="60">
        <v>65451</v>
      </c>
      <c r="IC84" s="60">
        <v>189580.76100193171</v>
      </c>
      <c r="ID84" s="62">
        <v>2.8965296328846266</v>
      </c>
      <c r="IE84" s="60">
        <v>67819</v>
      </c>
      <c r="IF84" s="60">
        <v>190974.94215822738</v>
      </c>
      <c r="IG84" s="62">
        <v>2.8159504292046091</v>
      </c>
      <c r="IH84" s="60">
        <v>70328</v>
      </c>
      <c r="II84" s="60">
        <v>194531.3218780382</v>
      </c>
      <c r="IJ84" s="62">
        <v>2.7660579268291179</v>
      </c>
      <c r="IK84" s="60">
        <v>68436</v>
      </c>
      <c r="IL84" s="60">
        <v>205858.26016082618</v>
      </c>
      <c r="IM84" s="62">
        <v>3.0080405073473928</v>
      </c>
      <c r="IN84" s="60">
        <v>69247</v>
      </c>
      <c r="IO84" s="60">
        <v>216174.63567654428</v>
      </c>
      <c r="IP84" s="62">
        <v>3.1217906288582071</v>
      </c>
      <c r="IQ84" s="60">
        <v>70921</v>
      </c>
      <c r="IR84" s="60">
        <v>229036.22025419213</v>
      </c>
      <c r="IS84" s="62">
        <v>3.22945559501688</v>
      </c>
      <c r="IT84" s="60">
        <v>77333</v>
      </c>
      <c r="IU84" s="60">
        <v>251475.14130397682</v>
      </c>
      <c r="IV84" s="62">
        <v>3.2518477403434085</v>
      </c>
      <c r="IW84" s="60">
        <v>83988</v>
      </c>
      <c r="IX84" s="60">
        <v>275554.22354238073</v>
      </c>
      <c r="IY84" s="62">
        <v>3.2808761197121106</v>
      </c>
      <c r="IZ84" s="60">
        <v>89865</v>
      </c>
      <c r="JA84" s="60">
        <v>286702.18049127742</v>
      </c>
      <c r="JB84" s="62">
        <v>3.1903653312332656</v>
      </c>
      <c r="JC84" s="60">
        <v>97371</v>
      </c>
      <c r="JD84" s="60">
        <v>296905.38614268188</v>
      </c>
      <c r="JE84" s="62">
        <v>3.0492177973183172</v>
      </c>
      <c r="JF84" s="60">
        <v>110163</v>
      </c>
      <c r="JG84" s="60">
        <v>322508.09416062862</v>
      </c>
      <c r="JH84" s="62">
        <v>2.9275536628507632</v>
      </c>
      <c r="JI84" s="60">
        <v>127071</v>
      </c>
      <c r="JJ84" s="60">
        <v>359628.95695115643</v>
      </c>
      <c r="JK84" s="62">
        <v>2.8301418651868357</v>
      </c>
      <c r="JL84" s="60">
        <v>145891</v>
      </c>
      <c r="JM84" s="60">
        <v>404502.79226659006</v>
      </c>
      <c r="JN84" s="62">
        <v>2.7726370527763198</v>
      </c>
      <c r="JO84" s="60">
        <v>162166</v>
      </c>
      <c r="JP84" s="60">
        <v>452912.65313643834</v>
      </c>
      <c r="JQ84" s="62">
        <v>2.7928952624868244</v>
      </c>
      <c r="JR84" s="60">
        <v>170757</v>
      </c>
      <c r="JS84" s="60">
        <v>490103.40479908697</v>
      </c>
      <c r="JT84" s="62">
        <v>2.8701804599465146</v>
      </c>
      <c r="JU84" s="60">
        <v>171289</v>
      </c>
      <c r="JV84" s="60">
        <v>484684.78499219794</v>
      </c>
      <c r="JW84" s="62">
        <v>2.8296317042670456</v>
      </c>
      <c r="JX84" s="60">
        <v>161628</v>
      </c>
      <c r="JY84" s="60">
        <v>473603.51442948275</v>
      </c>
      <c r="JZ84" s="62">
        <v>2.9302071078617735</v>
      </c>
      <c r="KA84" s="60">
        <v>164468</v>
      </c>
      <c r="KB84" s="60">
        <v>502870.54759245686</v>
      </c>
      <c r="KC84" s="62">
        <v>3.0575585985873048</v>
      </c>
      <c r="KD84" s="60">
        <v>172561</v>
      </c>
      <c r="KE84" s="60">
        <v>519031.72564492677</v>
      </c>
      <c r="KF84" s="62">
        <v>3.0078159354948499</v>
      </c>
      <c r="KG84" s="60">
        <v>175811</v>
      </c>
      <c r="KH84" s="60">
        <v>523928.15449126286</v>
      </c>
      <c r="KI84" s="62">
        <v>2.9800646972673088</v>
      </c>
      <c r="KJ84" s="60">
        <v>176669</v>
      </c>
      <c r="KK84" s="60">
        <v>526484.91241311771</v>
      </c>
      <c r="KL84" s="62">
        <v>2.9800639184753277</v>
      </c>
      <c r="KM84" s="60">
        <v>177051</v>
      </c>
      <c r="KN84" s="60">
        <v>527623.09222752729</v>
      </c>
      <c r="KO84" s="62">
        <v>2.9800627628622673</v>
      </c>
    </row>
    <row r="85" spans="1:301" ht="15" customHeight="1">
      <c r="A85" s="166">
        <v>71</v>
      </c>
      <c r="B85" s="171">
        <v>1030.2449999999999</v>
      </c>
      <c r="C85" s="3">
        <v>8997.16</v>
      </c>
      <c r="D85" s="4">
        <v>8.5036740000000002</v>
      </c>
      <c r="E85" s="3">
        <v>734.69460000000004</v>
      </c>
      <c r="F85" s="3">
        <v>10374.77</v>
      </c>
      <c r="G85" s="4">
        <v>13.71846</v>
      </c>
      <c r="H85" s="3">
        <v>924.97080000000005</v>
      </c>
      <c r="I85" s="3">
        <v>10381.75</v>
      </c>
      <c r="J85" s="4">
        <v>10.92056</v>
      </c>
      <c r="K85" s="3">
        <v>1361.6880000000001</v>
      </c>
      <c r="L85" s="3">
        <v>11417.59</v>
      </c>
      <c r="M85" s="4">
        <v>8.1625689999999995</v>
      </c>
      <c r="N85" s="3">
        <v>679.5077</v>
      </c>
      <c r="O85" s="3">
        <v>14857.09</v>
      </c>
      <c r="P85" s="4">
        <v>21.195679999999999</v>
      </c>
      <c r="Q85" s="3">
        <v>1545.8440000000001</v>
      </c>
      <c r="R85" s="3">
        <v>17768.650000000001</v>
      </c>
      <c r="S85" s="4">
        <v>11.165330000000001</v>
      </c>
      <c r="T85" s="3">
        <v>2156.9969999999998</v>
      </c>
      <c r="U85" s="3">
        <v>20129.259999999998</v>
      </c>
      <c r="V85" s="4">
        <v>9.0704580000000004</v>
      </c>
      <c r="W85" s="3">
        <v>2017.63</v>
      </c>
      <c r="X85" s="3">
        <v>21447.759999999998</v>
      </c>
      <c r="Y85" s="4">
        <v>10.33414</v>
      </c>
      <c r="Z85" s="3">
        <v>2400.0419999999999</v>
      </c>
      <c r="AA85" s="3">
        <v>23763.52</v>
      </c>
      <c r="AB85" s="4">
        <v>9.6190020000000001</v>
      </c>
      <c r="AC85" s="3">
        <v>1899.3430000000001</v>
      </c>
      <c r="AD85" s="3">
        <v>29404.63</v>
      </c>
      <c r="AE85" s="4">
        <v>15.024929999999999</v>
      </c>
      <c r="AF85" s="3">
        <v>1979.703</v>
      </c>
      <c r="AG85" s="3">
        <v>30551.38</v>
      </c>
      <c r="AH85" s="4">
        <v>14.96298</v>
      </c>
      <c r="AI85" s="3">
        <v>1874.6869999999999</v>
      </c>
      <c r="AJ85" s="3">
        <v>31088.84</v>
      </c>
      <c r="AK85" s="4">
        <v>16.055440000000001</v>
      </c>
      <c r="AL85" s="3">
        <v>1766.4770000000001</v>
      </c>
      <c r="AM85" s="3">
        <v>30646.67</v>
      </c>
      <c r="AN85" s="4">
        <v>16.786180000000002</v>
      </c>
      <c r="AO85" s="3">
        <v>2084.6039999999998</v>
      </c>
      <c r="AP85" s="3">
        <v>31874.959999999999</v>
      </c>
      <c r="AQ85" s="4">
        <v>14.82704</v>
      </c>
      <c r="AR85" s="3">
        <v>2033.3820000000001</v>
      </c>
      <c r="AS85" s="3">
        <v>33410.089999999997</v>
      </c>
      <c r="AT85" s="4">
        <v>15.91769</v>
      </c>
      <c r="AU85" s="3">
        <v>2274.1210000000001</v>
      </c>
      <c r="AV85" s="3">
        <v>35410.06</v>
      </c>
      <c r="AW85" s="4">
        <v>15.100350000000001</v>
      </c>
      <c r="AX85" s="3">
        <v>2132.1779999999999</v>
      </c>
      <c r="AY85" s="3">
        <v>36663.81</v>
      </c>
      <c r="AZ85" s="4">
        <v>16.653420000000001</v>
      </c>
      <c r="BA85" s="3">
        <v>2124.15</v>
      </c>
      <c r="BB85" s="3">
        <v>36499.519999999997</v>
      </c>
      <c r="BC85" s="4">
        <v>16.645150000000001</v>
      </c>
      <c r="BD85" s="3">
        <v>2354.7159999999999</v>
      </c>
      <c r="BE85" s="3">
        <v>37341.14</v>
      </c>
      <c r="BF85" s="4">
        <v>15.37551</v>
      </c>
      <c r="BG85" s="3">
        <v>10769.33</v>
      </c>
      <c r="BH85" s="3">
        <v>79307.73</v>
      </c>
      <c r="BI85" s="4">
        <v>7.169473</v>
      </c>
      <c r="BJ85" s="3">
        <v>12861.95</v>
      </c>
      <c r="BK85" s="3">
        <v>100429.7</v>
      </c>
      <c r="BL85" s="4">
        <v>7.5993089999999999</v>
      </c>
      <c r="BM85" s="3">
        <v>14139.83</v>
      </c>
      <c r="BN85" s="3">
        <v>116961.4</v>
      </c>
      <c r="BO85" s="4">
        <v>8.0421359999999993</v>
      </c>
      <c r="BP85" s="3">
        <v>15759.39</v>
      </c>
      <c r="BQ85" s="3">
        <v>146774</v>
      </c>
      <c r="BR85" s="4">
        <v>9.0467220000000008</v>
      </c>
      <c r="BS85" s="3">
        <v>15564.34</v>
      </c>
      <c r="BT85" s="3">
        <v>151524.6</v>
      </c>
      <c r="BU85" s="4">
        <v>9.4559610000000003</v>
      </c>
      <c r="BV85" s="3">
        <v>15745.63</v>
      </c>
      <c r="BW85" s="3">
        <v>140812.70000000001</v>
      </c>
      <c r="BX85" s="4">
        <v>8.7004900000000003</v>
      </c>
      <c r="BY85" s="3">
        <v>15926.84</v>
      </c>
      <c r="BZ85" s="3">
        <v>135463.4</v>
      </c>
      <c r="CA85" s="4">
        <v>8.2799429999999994</v>
      </c>
      <c r="CB85" s="3">
        <v>15822.21</v>
      </c>
      <c r="CC85" s="3">
        <v>131269.70000000001</v>
      </c>
      <c r="CD85" s="4">
        <v>8.0774190000000008</v>
      </c>
      <c r="CE85" s="3">
        <v>14527.11</v>
      </c>
      <c r="CF85" s="3">
        <v>117221</v>
      </c>
      <c r="CG85" s="4">
        <v>7.8506289999999996</v>
      </c>
      <c r="CH85" s="3">
        <v>15275.81</v>
      </c>
      <c r="CI85" s="3">
        <v>124267.3</v>
      </c>
      <c r="CJ85" s="4">
        <v>7.9154350000000004</v>
      </c>
      <c r="CK85" s="3">
        <v>20493.28</v>
      </c>
      <c r="CL85" s="3">
        <v>158598.6</v>
      </c>
      <c r="CM85" s="4">
        <v>7.5403799999999999</v>
      </c>
      <c r="CN85" s="3">
        <v>25159.08</v>
      </c>
      <c r="CO85" s="3">
        <v>184203.9</v>
      </c>
      <c r="CP85" s="4">
        <v>7.1355959999999996</v>
      </c>
      <c r="CQ85" s="3">
        <v>25912.29</v>
      </c>
      <c r="CR85" s="3">
        <v>209254.9</v>
      </c>
      <c r="CS85" s="4">
        <v>7.8689679999999997</v>
      </c>
      <c r="CT85" s="3">
        <v>24455.62</v>
      </c>
      <c r="CU85" s="3">
        <v>167646.6</v>
      </c>
      <c r="CV85" s="4">
        <v>6.7035830000000001</v>
      </c>
      <c r="CW85" s="3">
        <v>31070.83</v>
      </c>
      <c r="CX85" s="3">
        <v>211647.1</v>
      </c>
      <c r="CY85" s="4">
        <v>6.6607900000000004</v>
      </c>
      <c r="CZ85" s="3">
        <v>33025.660000000003</v>
      </c>
      <c r="DA85" s="3">
        <v>241269.2</v>
      </c>
      <c r="DB85" s="4">
        <v>7.1383010000000002</v>
      </c>
      <c r="DC85" s="3">
        <v>34420.660000000003</v>
      </c>
      <c r="DD85" s="3">
        <v>287083.3</v>
      </c>
      <c r="DE85" s="4">
        <v>8.1441289999999995</v>
      </c>
      <c r="DF85" s="3">
        <v>37751.06</v>
      </c>
      <c r="DG85" s="3">
        <v>302779.5</v>
      </c>
      <c r="DH85" s="4">
        <v>7.8325139999999998</v>
      </c>
      <c r="DI85" s="3">
        <v>58253.88</v>
      </c>
      <c r="DJ85" s="3">
        <v>390802.6</v>
      </c>
      <c r="DK85" s="4">
        <v>6.5588480000000002</v>
      </c>
      <c r="DL85" s="3">
        <v>92990.080000000002</v>
      </c>
      <c r="DM85" s="3">
        <v>529426.30000000005</v>
      </c>
      <c r="DN85" s="4">
        <v>5.57843</v>
      </c>
      <c r="DO85" s="3">
        <v>151838.20000000001</v>
      </c>
      <c r="DP85" s="3">
        <v>794725</v>
      </c>
      <c r="DQ85" s="4">
        <v>5.1284660000000004</v>
      </c>
      <c r="DR85" s="3">
        <v>225944.1</v>
      </c>
      <c r="DS85" s="3">
        <v>1287722</v>
      </c>
      <c r="DT85" s="4">
        <v>5.5838660000000004</v>
      </c>
      <c r="DU85" s="3">
        <v>340.71050000000002</v>
      </c>
      <c r="DV85" s="3">
        <v>2263.0610000000001</v>
      </c>
      <c r="DW85" s="4">
        <v>6.4995430000000001</v>
      </c>
      <c r="DX85" s="3">
        <v>402.91340000000002</v>
      </c>
      <c r="DY85" s="3">
        <v>2695.1970000000001</v>
      </c>
      <c r="DZ85" s="4">
        <v>6.5449590000000004</v>
      </c>
      <c r="EA85" s="3">
        <v>457.17439999999999</v>
      </c>
      <c r="EB85" s="3">
        <v>3526.5390000000002</v>
      </c>
      <c r="EC85" s="4">
        <v>7.5357329999999996</v>
      </c>
      <c r="ED85" s="3">
        <v>647.49199999999996</v>
      </c>
      <c r="EE85" s="3">
        <v>4292.1710000000003</v>
      </c>
      <c r="EF85" s="4">
        <v>6.4896979999999997</v>
      </c>
      <c r="EG85" s="3">
        <v>612.13099999999997</v>
      </c>
      <c r="EH85" s="3">
        <v>4593.4160000000002</v>
      </c>
      <c r="EI85" s="4">
        <v>7.346997</v>
      </c>
      <c r="EJ85" s="3">
        <v>813.57550000000003</v>
      </c>
      <c r="EK85" s="3">
        <v>4842.8329999999996</v>
      </c>
      <c r="EL85" s="4">
        <v>5.8314810000000001</v>
      </c>
      <c r="EM85" s="3">
        <v>940.69380000000001</v>
      </c>
      <c r="EN85" s="3">
        <v>5290.085</v>
      </c>
      <c r="EO85" s="4">
        <v>5.5058210000000001</v>
      </c>
      <c r="EP85" s="3">
        <v>1119.9290000000001</v>
      </c>
      <c r="EQ85" s="3">
        <v>6084.835</v>
      </c>
      <c r="ER85" s="4">
        <v>5.3193770000000002</v>
      </c>
      <c r="ES85" s="3">
        <v>1253.1410000000001</v>
      </c>
      <c r="ET85" s="3">
        <v>7038.3519999999999</v>
      </c>
      <c r="EU85" s="4">
        <v>5.4941019999999998</v>
      </c>
      <c r="EV85" s="3">
        <v>1567.451</v>
      </c>
      <c r="EW85" s="3">
        <v>8520.0079999999998</v>
      </c>
      <c r="EX85" s="4">
        <v>5.3223390000000004</v>
      </c>
      <c r="EY85" s="3">
        <v>1668.0540000000001</v>
      </c>
      <c r="EZ85" s="3">
        <v>9776.9650000000001</v>
      </c>
      <c r="FA85" s="4">
        <v>5.7353370000000004</v>
      </c>
      <c r="FB85" s="3">
        <v>1703.4480000000001</v>
      </c>
      <c r="FC85" s="3">
        <v>10704.16</v>
      </c>
      <c r="FD85" s="4">
        <v>6.1515589999999998</v>
      </c>
      <c r="FE85" s="3">
        <v>2221.2440000000001</v>
      </c>
      <c r="FF85" s="3">
        <v>13396.53</v>
      </c>
      <c r="FG85" s="4">
        <v>5.9028130000000001</v>
      </c>
      <c r="FH85" s="3">
        <v>2105.3049999999998</v>
      </c>
      <c r="FI85" s="3">
        <v>16885.48</v>
      </c>
      <c r="FJ85" s="4">
        <v>7.8482430000000001</v>
      </c>
      <c r="FK85" s="60">
        <v>7259</v>
      </c>
      <c r="FL85" s="60">
        <v>27130.589133552388</v>
      </c>
      <c r="FM85" s="62">
        <v>3.7375105570398661</v>
      </c>
      <c r="FN85" s="60">
        <v>7963</v>
      </c>
      <c r="FO85" s="60">
        <v>29041.059211356176</v>
      </c>
      <c r="FP85" s="62">
        <v>3.6469997753806576</v>
      </c>
      <c r="FQ85" s="60">
        <v>9103</v>
      </c>
      <c r="FR85" s="60">
        <v>32183.075676655626</v>
      </c>
      <c r="FS85" s="62">
        <v>3.535436194293708</v>
      </c>
      <c r="FT85" s="60">
        <v>10538</v>
      </c>
      <c r="FU85" s="60">
        <v>36079.622803480401</v>
      </c>
      <c r="FV85" s="62">
        <v>3.4237637885253749</v>
      </c>
      <c r="FW85" s="60">
        <v>12286</v>
      </c>
      <c r="FX85" s="60">
        <v>40797.317968604264</v>
      </c>
      <c r="FY85" s="62">
        <v>3.3206347036142163</v>
      </c>
      <c r="FZ85" s="60">
        <v>14449</v>
      </c>
      <c r="GA85" s="60">
        <v>46523.266226462401</v>
      </c>
      <c r="GB85" s="62">
        <v>3.2198260243935497</v>
      </c>
      <c r="GC85" s="60">
        <v>16627</v>
      </c>
      <c r="GD85" s="60">
        <v>52298.438607437834</v>
      </c>
      <c r="GE85" s="62">
        <v>3.1453923502398409</v>
      </c>
      <c r="GF85" s="60">
        <v>18873</v>
      </c>
      <c r="GG85" s="60">
        <v>58063.834205432926</v>
      </c>
      <c r="GH85" s="62">
        <v>3.0765556194263195</v>
      </c>
      <c r="GI85" s="60">
        <v>22215</v>
      </c>
      <c r="GJ85" s="60">
        <v>67007.853361958958</v>
      </c>
      <c r="GK85" s="62">
        <v>3.0163337097438196</v>
      </c>
      <c r="GL85" s="60">
        <v>26364</v>
      </c>
      <c r="GM85" s="60">
        <v>77924.125825657102</v>
      </c>
      <c r="GN85" s="62">
        <v>2.9557019354292633</v>
      </c>
      <c r="GO85" s="60">
        <v>30145</v>
      </c>
      <c r="GP85" s="60">
        <v>87951.745794552276</v>
      </c>
      <c r="GQ85" s="62">
        <v>2.9176230152447262</v>
      </c>
      <c r="GR85" s="60">
        <v>33728</v>
      </c>
      <c r="GS85" s="60">
        <v>97372.655094458954</v>
      </c>
      <c r="GT85" s="62">
        <v>2.8869976012351444</v>
      </c>
      <c r="GU85" s="60">
        <v>37387</v>
      </c>
      <c r="GV85" s="60">
        <v>106691.14491286308</v>
      </c>
      <c r="GW85" s="62">
        <v>2.8536963359687344</v>
      </c>
      <c r="GX85" s="60">
        <v>41462</v>
      </c>
      <c r="GY85" s="60">
        <v>116821.90750720316</v>
      </c>
      <c r="GZ85" s="62">
        <v>2.8175656627080978</v>
      </c>
      <c r="HA85" s="60">
        <v>45313</v>
      </c>
      <c r="HB85" s="60">
        <v>125086.61936079293</v>
      </c>
      <c r="HC85" s="62">
        <v>2.7605018286318037</v>
      </c>
      <c r="HD85" s="60">
        <v>47314</v>
      </c>
      <c r="HE85" s="60">
        <v>131853.92569936663</v>
      </c>
      <c r="HF85" s="62">
        <v>2.7867845817171797</v>
      </c>
      <c r="HG85" s="60">
        <v>50622</v>
      </c>
      <c r="HH85" s="60">
        <v>141574.99407625006</v>
      </c>
      <c r="HI85" s="62">
        <v>2.7967088237574584</v>
      </c>
      <c r="HJ85" s="60">
        <v>53087</v>
      </c>
      <c r="HK85" s="60">
        <v>149094.89270827494</v>
      </c>
      <c r="HL85" s="62">
        <v>2.8085010022844563</v>
      </c>
      <c r="HM85" s="60">
        <v>56375</v>
      </c>
      <c r="HN85" s="60">
        <v>157743.602729267</v>
      </c>
      <c r="HO85" s="62">
        <v>2.7981126869936497</v>
      </c>
      <c r="HP85" s="60">
        <v>62271</v>
      </c>
      <c r="HQ85" s="60">
        <v>173876.05815433734</v>
      </c>
      <c r="HR85" s="62">
        <v>2.7922477261379668</v>
      </c>
      <c r="HS85" s="60">
        <v>66446</v>
      </c>
      <c r="HT85" s="60">
        <v>183266.934389687</v>
      </c>
      <c r="HU85" s="62">
        <v>2.7581334375235076</v>
      </c>
      <c r="HV85" s="60">
        <v>66459</v>
      </c>
      <c r="HW85" s="60">
        <v>186335.79828892395</v>
      </c>
      <c r="HX85" s="62">
        <v>2.803770720127055</v>
      </c>
      <c r="HY85" s="60">
        <v>67011</v>
      </c>
      <c r="HZ85" s="60">
        <v>191622.79027800774</v>
      </c>
      <c r="IA85" s="62">
        <v>2.8595721639433487</v>
      </c>
      <c r="IB85" s="60">
        <v>68013</v>
      </c>
      <c r="IC85" s="60">
        <v>193808.1457481056</v>
      </c>
      <c r="ID85" s="62">
        <v>2.8495750187185624</v>
      </c>
      <c r="IE85" s="60">
        <v>70481</v>
      </c>
      <c r="IF85" s="60">
        <v>195166.44401498442</v>
      </c>
      <c r="IG85" s="62">
        <v>2.7690646275589792</v>
      </c>
      <c r="IH85" s="60">
        <v>73247</v>
      </c>
      <c r="II85" s="60">
        <v>198765.05670392988</v>
      </c>
      <c r="IJ85" s="62">
        <v>2.7136272707951163</v>
      </c>
      <c r="IK85" s="60">
        <v>71636</v>
      </c>
      <c r="IL85" s="60">
        <v>210541.24626886874</v>
      </c>
      <c r="IM85" s="62">
        <v>2.9390424684358245</v>
      </c>
      <c r="IN85" s="60">
        <v>71692</v>
      </c>
      <c r="IO85" s="60">
        <v>221184.03104360003</v>
      </c>
      <c r="IP85" s="62">
        <v>3.0851982235619042</v>
      </c>
      <c r="IQ85" s="60">
        <v>73432</v>
      </c>
      <c r="IR85" s="60">
        <v>234445.80868471239</v>
      </c>
      <c r="IS85" s="62">
        <v>3.1926926773710695</v>
      </c>
      <c r="IT85" s="60">
        <v>79169</v>
      </c>
      <c r="IU85" s="60">
        <v>257445.18309019521</v>
      </c>
      <c r="IV85" s="62">
        <v>3.251843311020667</v>
      </c>
      <c r="IW85" s="60">
        <v>86477</v>
      </c>
      <c r="IX85" s="60">
        <v>282124.29707084747</v>
      </c>
      <c r="IY85" s="62">
        <v>3.2624200315788876</v>
      </c>
      <c r="IZ85" s="60">
        <v>92488</v>
      </c>
      <c r="JA85" s="60">
        <v>293447.26886207116</v>
      </c>
      <c r="JB85" s="62">
        <v>3.1728145149864972</v>
      </c>
      <c r="JC85" s="60">
        <v>100760</v>
      </c>
      <c r="JD85" s="60">
        <v>303715.16007302969</v>
      </c>
      <c r="JE85" s="62">
        <v>3.0142433512607156</v>
      </c>
      <c r="JF85" s="60">
        <v>113625</v>
      </c>
      <c r="JG85" s="60">
        <v>329763.67192830174</v>
      </c>
      <c r="JH85" s="62">
        <v>2.9022105340224575</v>
      </c>
      <c r="JI85" s="60">
        <v>130154</v>
      </c>
      <c r="JJ85" s="60">
        <v>367588.21951553854</v>
      </c>
      <c r="JK85" s="62">
        <v>2.8242560314361338</v>
      </c>
      <c r="JL85" s="60">
        <v>149558</v>
      </c>
      <c r="JM85" s="60">
        <v>413336.97025730525</v>
      </c>
      <c r="JN85" s="62">
        <v>2.7637235738463022</v>
      </c>
      <c r="JO85" s="60">
        <v>165982</v>
      </c>
      <c r="JP85" s="60">
        <v>462867.67786998185</v>
      </c>
      <c r="JQ85" s="62">
        <v>2.7886618902651001</v>
      </c>
      <c r="JR85" s="60">
        <v>174252</v>
      </c>
      <c r="JS85" s="60">
        <v>501049.96259312244</v>
      </c>
      <c r="JT85" s="62">
        <v>2.8754330658650828</v>
      </c>
      <c r="JU85" s="60">
        <v>175090</v>
      </c>
      <c r="JV85" s="60">
        <v>495427.67064005102</v>
      </c>
      <c r="JW85" s="62">
        <v>2.8295600584844993</v>
      </c>
      <c r="JX85" s="60">
        <v>165222</v>
      </c>
      <c r="JY85" s="60">
        <v>484319.88479881891</v>
      </c>
      <c r="JZ85" s="62">
        <v>2.9313280604206398</v>
      </c>
      <c r="KA85" s="60">
        <v>170091</v>
      </c>
      <c r="KB85" s="60">
        <v>514445.41067468538</v>
      </c>
      <c r="KC85" s="62">
        <v>3.0245304611924522</v>
      </c>
      <c r="KD85" s="60">
        <v>175881</v>
      </c>
      <c r="KE85" s="60">
        <v>530912.54502828419</v>
      </c>
      <c r="KF85" s="62">
        <v>3.0185895294448191</v>
      </c>
      <c r="KG85" s="60">
        <v>178997</v>
      </c>
      <c r="KH85" s="60">
        <v>535875.90574733331</v>
      </c>
      <c r="KI85" s="62">
        <v>2.9937703187613942</v>
      </c>
      <c r="KJ85" s="60">
        <v>181153</v>
      </c>
      <c r="KK85" s="60">
        <v>538468.58039006148</v>
      </c>
      <c r="KL85" s="62">
        <v>2.9724519074487392</v>
      </c>
      <c r="KM85" s="60">
        <v>181875</v>
      </c>
      <c r="KN85" s="60">
        <v>539623.78464984591</v>
      </c>
      <c r="KO85" s="62">
        <v>2.9670036269407336</v>
      </c>
    </row>
    <row r="86" spans="1:301" ht="15" customHeight="1">
      <c r="A86" s="166">
        <v>72</v>
      </c>
      <c r="B86" s="171">
        <v>1096.8579999999999</v>
      </c>
      <c r="C86" s="3">
        <v>9280.52</v>
      </c>
      <c r="D86" s="4">
        <v>8.2378850000000003</v>
      </c>
      <c r="E86" s="3">
        <v>779.8492</v>
      </c>
      <c r="F86" s="3">
        <v>10718.26</v>
      </c>
      <c r="G86" s="4">
        <v>13.351050000000001</v>
      </c>
      <c r="H86" s="3">
        <v>984.80470000000003</v>
      </c>
      <c r="I86" s="3">
        <v>10718.44</v>
      </c>
      <c r="J86" s="4">
        <v>10.58877</v>
      </c>
      <c r="K86" s="3">
        <v>1437.848</v>
      </c>
      <c r="L86" s="3">
        <v>11775.39</v>
      </c>
      <c r="M86" s="4">
        <v>7.9715350000000003</v>
      </c>
      <c r="N86" s="3">
        <v>724.35440000000006</v>
      </c>
      <c r="O86" s="3">
        <v>15362.65</v>
      </c>
      <c r="P86" s="4">
        <v>20.55893</v>
      </c>
      <c r="Q86" s="3">
        <v>1645.355</v>
      </c>
      <c r="R86" s="3">
        <v>18346.29</v>
      </c>
      <c r="S86" s="4">
        <v>10.830080000000001</v>
      </c>
      <c r="T86" s="3">
        <v>2284.0120000000002</v>
      </c>
      <c r="U86" s="3">
        <v>20768.88</v>
      </c>
      <c r="V86" s="4">
        <v>8.8372650000000004</v>
      </c>
      <c r="W86" s="3">
        <v>2130.3919999999998</v>
      </c>
      <c r="X86" s="3">
        <v>22139.7</v>
      </c>
      <c r="Y86" s="4">
        <v>10.101929999999999</v>
      </c>
      <c r="Z86" s="3">
        <v>2518.2959999999998</v>
      </c>
      <c r="AA86" s="3">
        <v>24524.38</v>
      </c>
      <c r="AB86" s="4">
        <v>9.4598390000000006</v>
      </c>
      <c r="AC86" s="3">
        <v>1959.5029999999999</v>
      </c>
      <c r="AD86" s="3">
        <v>30385.9</v>
      </c>
      <c r="AE86" s="4">
        <v>15.04861</v>
      </c>
      <c r="AF86" s="3">
        <v>2056.9749999999999</v>
      </c>
      <c r="AG86" s="3">
        <v>31570.53</v>
      </c>
      <c r="AH86" s="4">
        <v>14.88022</v>
      </c>
      <c r="AI86" s="3">
        <v>1946.15</v>
      </c>
      <c r="AJ86" s="3">
        <v>32131.03</v>
      </c>
      <c r="AK86" s="4">
        <v>15.983230000000001</v>
      </c>
      <c r="AL86" s="3">
        <v>1839.153</v>
      </c>
      <c r="AM86" s="3">
        <v>31676.92</v>
      </c>
      <c r="AN86" s="4">
        <v>16.663720000000001</v>
      </c>
      <c r="AO86" s="3">
        <v>2189.8389999999999</v>
      </c>
      <c r="AP86" s="3">
        <v>32937.15</v>
      </c>
      <c r="AQ86" s="4">
        <v>14.58381</v>
      </c>
      <c r="AR86" s="3">
        <v>2152.0239999999999</v>
      </c>
      <c r="AS86" s="3">
        <v>34528.730000000003</v>
      </c>
      <c r="AT86" s="4">
        <v>15.542630000000001</v>
      </c>
      <c r="AU86" s="3">
        <v>2499.4070000000002</v>
      </c>
      <c r="AV86" s="3">
        <v>36589.71</v>
      </c>
      <c r="AW86" s="4">
        <v>14.19594</v>
      </c>
      <c r="AX86" s="3">
        <v>2223.2930000000001</v>
      </c>
      <c r="AY86" s="3">
        <v>37895.58</v>
      </c>
      <c r="AZ86" s="4">
        <v>16.506399999999999</v>
      </c>
      <c r="BA86" s="3">
        <v>2258.721</v>
      </c>
      <c r="BB86" s="3">
        <v>37724.980000000003</v>
      </c>
      <c r="BC86" s="4">
        <v>16.17793</v>
      </c>
      <c r="BD86" s="3">
        <v>2547.5419999999999</v>
      </c>
      <c r="BE86" s="3">
        <v>38587.370000000003</v>
      </c>
      <c r="BF86" s="4">
        <v>14.684979999999999</v>
      </c>
      <c r="BG86" s="3">
        <v>11225.95</v>
      </c>
      <c r="BH86" s="3">
        <v>81747.429999999993</v>
      </c>
      <c r="BI86" s="4">
        <v>7.0885059999999998</v>
      </c>
      <c r="BJ86" s="3">
        <v>13709.99</v>
      </c>
      <c r="BK86" s="3">
        <v>103542</v>
      </c>
      <c r="BL86" s="4">
        <v>7.3492519999999999</v>
      </c>
      <c r="BM86" s="3">
        <v>14872.17</v>
      </c>
      <c r="BN86" s="3">
        <v>120620.4</v>
      </c>
      <c r="BO86" s="4">
        <v>7.8843560000000004</v>
      </c>
      <c r="BP86" s="3">
        <v>16355.7</v>
      </c>
      <c r="BQ86" s="3">
        <v>151442.4</v>
      </c>
      <c r="BR86" s="4">
        <v>8.9931370000000008</v>
      </c>
      <c r="BS86" s="3">
        <v>16305.17</v>
      </c>
      <c r="BT86" s="3">
        <v>156367.79999999999</v>
      </c>
      <c r="BU86" s="4">
        <v>9.3138400000000008</v>
      </c>
      <c r="BV86" s="3">
        <v>16579.64</v>
      </c>
      <c r="BW86" s="3">
        <v>145265.20000000001</v>
      </c>
      <c r="BX86" s="4">
        <v>8.5231510000000004</v>
      </c>
      <c r="BY86" s="3">
        <v>16829.7</v>
      </c>
      <c r="BZ86" s="3">
        <v>139717.1</v>
      </c>
      <c r="CA86" s="4">
        <v>8.0808800000000005</v>
      </c>
      <c r="CB86" s="3">
        <v>16704.21</v>
      </c>
      <c r="CC86" s="3">
        <v>135377.29999999999</v>
      </c>
      <c r="CD86" s="4">
        <v>7.8894169999999999</v>
      </c>
      <c r="CE86" s="3">
        <v>15278.02</v>
      </c>
      <c r="CF86" s="3">
        <v>120875.4</v>
      </c>
      <c r="CG86" s="4">
        <v>7.6965440000000003</v>
      </c>
      <c r="CH86" s="3">
        <v>16136.78</v>
      </c>
      <c r="CI86" s="3">
        <v>128144.8</v>
      </c>
      <c r="CJ86" s="4">
        <v>7.7259840000000004</v>
      </c>
      <c r="CK86" s="3">
        <v>21780.76</v>
      </c>
      <c r="CL86" s="3">
        <v>163508.5</v>
      </c>
      <c r="CM86" s="4">
        <v>7.3134069999999998</v>
      </c>
      <c r="CN86" s="3">
        <v>26549.49</v>
      </c>
      <c r="CO86" s="3">
        <v>189859.6</v>
      </c>
      <c r="CP86" s="4">
        <v>6.968629</v>
      </c>
      <c r="CQ86" s="3">
        <v>27655.3</v>
      </c>
      <c r="CR86" s="3">
        <v>215772</v>
      </c>
      <c r="CS86" s="4">
        <v>7.6017599999999996</v>
      </c>
      <c r="CT86" s="3">
        <v>26175.38</v>
      </c>
      <c r="CU86" s="3">
        <v>172729.5</v>
      </c>
      <c r="CV86" s="4">
        <v>6.4522740000000001</v>
      </c>
      <c r="CW86" s="3">
        <v>33324.54</v>
      </c>
      <c r="CX86" s="3">
        <v>218056.4</v>
      </c>
      <c r="CY86" s="4">
        <v>6.3976300000000004</v>
      </c>
      <c r="CZ86" s="3">
        <v>36452.949999999997</v>
      </c>
      <c r="DA86" s="3">
        <v>248646.2</v>
      </c>
      <c r="DB86" s="4">
        <v>6.664123</v>
      </c>
      <c r="DC86" s="3">
        <v>37157.440000000002</v>
      </c>
      <c r="DD86" s="3">
        <v>296058.90000000002</v>
      </c>
      <c r="DE86" s="4">
        <v>7.7793450000000002</v>
      </c>
      <c r="DF86" s="3">
        <v>40866.25</v>
      </c>
      <c r="DG86" s="3">
        <v>312190</v>
      </c>
      <c r="DH86" s="4">
        <v>7.4595250000000002</v>
      </c>
      <c r="DI86" s="3">
        <v>62180.639999999999</v>
      </c>
      <c r="DJ86" s="3">
        <v>402609.1</v>
      </c>
      <c r="DK86" s="4">
        <v>6.3295130000000004</v>
      </c>
      <c r="DL86" s="3">
        <v>99199.05</v>
      </c>
      <c r="DM86" s="3">
        <v>544904</v>
      </c>
      <c r="DN86" s="4">
        <v>5.3814489999999999</v>
      </c>
      <c r="DO86" s="3">
        <v>160606</v>
      </c>
      <c r="DP86" s="3">
        <v>817530.1</v>
      </c>
      <c r="DQ86" s="4">
        <v>4.9869219999999999</v>
      </c>
      <c r="DR86" s="3">
        <v>241626.9</v>
      </c>
      <c r="DS86" s="3">
        <v>1325364</v>
      </c>
      <c r="DT86" s="4">
        <v>5.3733769999999996</v>
      </c>
      <c r="DU86" s="3">
        <v>363.82400000000001</v>
      </c>
      <c r="DV86" s="3">
        <v>2331.3090000000002</v>
      </c>
      <c r="DW86" s="4">
        <v>6.2694460000000003</v>
      </c>
      <c r="DX86" s="3">
        <v>434.14089999999999</v>
      </c>
      <c r="DY86" s="3">
        <v>2776.5160000000001</v>
      </c>
      <c r="DZ86" s="4">
        <v>6.25671</v>
      </c>
      <c r="EA86" s="3">
        <v>490.60550000000001</v>
      </c>
      <c r="EB86" s="3">
        <v>3635.5729999999999</v>
      </c>
      <c r="EC86" s="4">
        <v>7.2385450000000002</v>
      </c>
      <c r="ED86" s="3">
        <v>706.52229999999997</v>
      </c>
      <c r="EE86" s="3">
        <v>4421.2129999999997</v>
      </c>
      <c r="EF86" s="4">
        <v>6.1255660000000001</v>
      </c>
      <c r="EG86" s="3">
        <v>659.83609999999999</v>
      </c>
      <c r="EH86" s="3">
        <v>4734.768</v>
      </c>
      <c r="EI86" s="4">
        <v>7.0248419999999996</v>
      </c>
      <c r="EJ86" s="3">
        <v>861.15610000000004</v>
      </c>
      <c r="EK86" s="3">
        <v>4985.8879999999999</v>
      </c>
      <c r="EL86" s="4">
        <v>5.671316</v>
      </c>
      <c r="EM86" s="3">
        <v>997.18439999999998</v>
      </c>
      <c r="EN86" s="3">
        <v>5444.3440000000001</v>
      </c>
      <c r="EO86" s="4">
        <v>5.3446420000000003</v>
      </c>
      <c r="EP86" s="3">
        <v>1181.9169999999999</v>
      </c>
      <c r="EQ86" s="3">
        <v>6261.0590000000002</v>
      </c>
      <c r="ER86" s="4">
        <v>5.1856400000000002</v>
      </c>
      <c r="ES86" s="3">
        <v>1321.8219999999999</v>
      </c>
      <c r="ET86" s="3">
        <v>7243.7529999999997</v>
      </c>
      <c r="EU86" s="4">
        <v>5.3598739999999996</v>
      </c>
      <c r="EV86" s="3">
        <v>1660.2660000000001</v>
      </c>
      <c r="EW86" s="3">
        <v>8766.6730000000007</v>
      </c>
      <c r="EX86" s="4">
        <v>5.1695500000000001</v>
      </c>
      <c r="EY86" s="3">
        <v>1764.0630000000001</v>
      </c>
      <c r="EZ86" s="3">
        <v>10064.870000000001</v>
      </c>
      <c r="FA86" s="4">
        <v>5.5821440000000004</v>
      </c>
      <c r="FB86" s="3">
        <v>1799.143</v>
      </c>
      <c r="FC86" s="3">
        <v>11023.93</v>
      </c>
      <c r="FD86" s="4">
        <v>5.9976229999999999</v>
      </c>
      <c r="FE86" s="3">
        <v>2341.864</v>
      </c>
      <c r="FF86" s="3">
        <v>13793.52</v>
      </c>
      <c r="FG86" s="4">
        <v>5.7639560000000003</v>
      </c>
      <c r="FH86" s="3">
        <v>2234.6080000000002</v>
      </c>
      <c r="FI86" s="3">
        <v>17411.07</v>
      </c>
      <c r="FJ86" s="4">
        <v>7.6235239999999997</v>
      </c>
      <c r="FK86" s="60">
        <v>7575</v>
      </c>
      <c r="FL86" s="60">
        <v>27834.956312534414</v>
      </c>
      <c r="FM86" s="62">
        <v>3.6745816914236848</v>
      </c>
      <c r="FN86" s="60">
        <v>8314</v>
      </c>
      <c r="FO86" s="60">
        <v>29787.705083549528</v>
      </c>
      <c r="FP86" s="62">
        <v>3.5828367913819497</v>
      </c>
      <c r="FQ86" s="60">
        <v>9439</v>
      </c>
      <c r="FR86" s="60">
        <v>33001.361895605871</v>
      </c>
      <c r="FS86" s="62">
        <v>3.4962773488299472</v>
      </c>
      <c r="FT86" s="60">
        <v>10870</v>
      </c>
      <c r="FU86" s="60">
        <v>36985.752882544039</v>
      </c>
      <c r="FV86" s="62">
        <v>3.402553163067529</v>
      </c>
      <c r="FW86" s="60">
        <v>12748</v>
      </c>
      <c r="FX86" s="60">
        <v>41807.441060790545</v>
      </c>
      <c r="FY86" s="62">
        <v>3.2795294211476738</v>
      </c>
      <c r="FZ86" s="60">
        <v>15049</v>
      </c>
      <c r="GA86" s="60">
        <v>47660.030823362278</v>
      </c>
      <c r="GB86" s="62">
        <v>3.1669898879236014</v>
      </c>
      <c r="GC86" s="60">
        <v>17253</v>
      </c>
      <c r="GD86" s="60">
        <v>53561.384836868892</v>
      </c>
      <c r="GE86" s="62">
        <v>3.1044679091676168</v>
      </c>
      <c r="GF86" s="60">
        <v>19590</v>
      </c>
      <c r="GG86" s="60">
        <v>59450.867756120366</v>
      </c>
      <c r="GH86" s="62">
        <v>3.0347558834160471</v>
      </c>
      <c r="GI86" s="60">
        <v>23038</v>
      </c>
      <c r="GJ86" s="60">
        <v>68593.131278436704</v>
      </c>
      <c r="GK86" s="62">
        <v>2.9773908880300679</v>
      </c>
      <c r="GL86" s="60">
        <v>26882</v>
      </c>
      <c r="GM86" s="60">
        <v>79758.379722691243</v>
      </c>
      <c r="GN86" s="62">
        <v>2.9669808690830757</v>
      </c>
      <c r="GO86" s="60">
        <v>31149</v>
      </c>
      <c r="GP86" s="60">
        <v>89998.515387412903</v>
      </c>
      <c r="GQ86" s="62">
        <v>2.8892906798745677</v>
      </c>
      <c r="GR86" s="60">
        <v>34963</v>
      </c>
      <c r="GS86" s="60">
        <v>99624.246128951694</v>
      </c>
      <c r="GT86" s="62">
        <v>2.849419275489852</v>
      </c>
      <c r="GU86" s="60">
        <v>38814</v>
      </c>
      <c r="GV86" s="60">
        <v>109141.82416697068</v>
      </c>
      <c r="GW86" s="62">
        <v>2.8119190026013983</v>
      </c>
      <c r="GX86" s="60">
        <v>42917</v>
      </c>
      <c r="GY86" s="60">
        <v>119488.23049585534</v>
      </c>
      <c r="GZ86" s="62">
        <v>2.7841701539216475</v>
      </c>
      <c r="HA86" s="60">
        <v>46503</v>
      </c>
      <c r="HB86" s="60">
        <v>127912.8472929956</v>
      </c>
      <c r="HC86" s="62">
        <v>2.7506364598627102</v>
      </c>
      <c r="HD86" s="60">
        <v>48683</v>
      </c>
      <c r="HE86" s="60">
        <v>134849.02785766782</v>
      </c>
      <c r="HF86" s="62">
        <v>2.7699407977665267</v>
      </c>
      <c r="HG86" s="60">
        <v>51880</v>
      </c>
      <c r="HH86" s="60">
        <v>144800.7442014605</v>
      </c>
      <c r="HI86" s="62">
        <v>2.7910706284013203</v>
      </c>
      <c r="HJ86" s="60">
        <v>54469</v>
      </c>
      <c r="HK86" s="60">
        <v>152499.25209815975</v>
      </c>
      <c r="HL86" s="62">
        <v>2.7997439295408353</v>
      </c>
      <c r="HM86" s="60">
        <v>58100</v>
      </c>
      <c r="HN86" s="60">
        <v>161336.82037016004</v>
      </c>
      <c r="HO86" s="62">
        <v>2.7768815898478492</v>
      </c>
      <c r="HP86" s="60">
        <v>63547</v>
      </c>
      <c r="HQ86" s="60">
        <v>177838.99346659667</v>
      </c>
      <c r="HR86" s="62">
        <v>2.7985427080207828</v>
      </c>
      <c r="HS86" s="60">
        <v>67403</v>
      </c>
      <c r="HT86" s="60">
        <v>187430.15432627546</v>
      </c>
      <c r="HU86" s="62">
        <v>2.7807390520640842</v>
      </c>
      <c r="HV86" s="60">
        <v>68761</v>
      </c>
      <c r="HW86" s="60">
        <v>190562.92563926504</v>
      </c>
      <c r="HX86" s="62">
        <v>2.7713809519824473</v>
      </c>
      <c r="HY86" s="60">
        <v>69056</v>
      </c>
      <c r="HZ86" s="60">
        <v>196054.00092150902</v>
      </c>
      <c r="IA86" s="62">
        <v>2.8390581690440948</v>
      </c>
      <c r="IB86" s="60">
        <v>70726</v>
      </c>
      <c r="IC86" s="60">
        <v>198249.47669578434</v>
      </c>
      <c r="ID86" s="62">
        <v>2.8030636073832018</v>
      </c>
      <c r="IE86" s="60">
        <v>72747</v>
      </c>
      <c r="IF86" s="60">
        <v>199587.63364283816</v>
      </c>
      <c r="IG86" s="62">
        <v>2.7435857649502822</v>
      </c>
      <c r="IH86" s="60">
        <v>74686</v>
      </c>
      <c r="II86" s="60">
        <v>203220.56163710292</v>
      </c>
      <c r="IJ86" s="62">
        <v>2.7209994060078584</v>
      </c>
      <c r="IK86" s="60">
        <v>73207</v>
      </c>
      <c r="IL86" s="60">
        <v>215471.47743798399</v>
      </c>
      <c r="IM86" s="62">
        <v>2.943317953720054</v>
      </c>
      <c r="IN86" s="60">
        <v>73575</v>
      </c>
      <c r="IO86" s="60">
        <v>226500.29180379806</v>
      </c>
      <c r="IP86" s="62">
        <v>3.0784953014447578</v>
      </c>
      <c r="IQ86" s="60">
        <v>75172</v>
      </c>
      <c r="IR86" s="60">
        <v>240166.31711173154</v>
      </c>
      <c r="IS86" s="62">
        <v>3.194890612352093</v>
      </c>
      <c r="IT86" s="60">
        <v>81554</v>
      </c>
      <c r="IU86" s="60">
        <v>263774.71904928691</v>
      </c>
      <c r="IV86" s="62">
        <v>3.2343566109484136</v>
      </c>
      <c r="IW86" s="60">
        <v>89670</v>
      </c>
      <c r="IX86" s="60">
        <v>289067.93199387955</v>
      </c>
      <c r="IY86" s="62">
        <v>3.2236860933855196</v>
      </c>
      <c r="IZ86" s="60">
        <v>95745</v>
      </c>
      <c r="JA86" s="60">
        <v>300563.31192827102</v>
      </c>
      <c r="JB86" s="62">
        <v>3.139206349451888</v>
      </c>
      <c r="JC86" s="60">
        <v>105043</v>
      </c>
      <c r="JD86" s="60">
        <v>310891.38321966672</v>
      </c>
      <c r="JE86" s="62">
        <v>2.9596582658498587</v>
      </c>
      <c r="JF86" s="60">
        <v>116462</v>
      </c>
      <c r="JG86" s="60">
        <v>337427.34480750939</v>
      </c>
      <c r="JH86" s="62">
        <v>2.8973171060733063</v>
      </c>
      <c r="JI86" s="60">
        <v>133664</v>
      </c>
      <c r="JJ86" s="60">
        <v>375986.50019661878</v>
      </c>
      <c r="JK86" s="62">
        <v>2.8129227031707775</v>
      </c>
      <c r="JL86" s="60">
        <v>152580</v>
      </c>
      <c r="JM86" s="60">
        <v>422700.43027128815</v>
      </c>
      <c r="JN86" s="62">
        <v>2.7703528003099236</v>
      </c>
      <c r="JO86" s="60">
        <v>168851</v>
      </c>
      <c r="JP86" s="60">
        <v>473434.85654616216</v>
      </c>
      <c r="JQ86" s="62">
        <v>2.8038617274766637</v>
      </c>
      <c r="JR86" s="60">
        <v>179110</v>
      </c>
      <c r="JS86" s="60">
        <v>512632.62899902195</v>
      </c>
      <c r="JT86" s="62">
        <v>2.8621105968344702</v>
      </c>
      <c r="JU86" s="60">
        <v>181266</v>
      </c>
      <c r="JV86" s="60">
        <v>506745.25946716953</v>
      </c>
      <c r="JW86" s="62">
        <v>2.7955891312610723</v>
      </c>
      <c r="JX86" s="60">
        <v>171347</v>
      </c>
      <c r="JY86" s="60">
        <v>495608.59154923324</v>
      </c>
      <c r="JZ86" s="62">
        <v>2.8924264302802691</v>
      </c>
      <c r="KA86" s="60">
        <v>173816</v>
      </c>
      <c r="KB86" s="60">
        <v>526685.48936871975</v>
      </c>
      <c r="KC86" s="62">
        <v>3.0301323777369156</v>
      </c>
      <c r="KD86" s="60">
        <v>179992</v>
      </c>
      <c r="KE86" s="60">
        <v>543519.2705456441</v>
      </c>
      <c r="KF86" s="62">
        <v>3.0196857112851911</v>
      </c>
      <c r="KG86" s="60">
        <v>184930</v>
      </c>
      <c r="KH86" s="60">
        <v>548520.3454283824</v>
      </c>
      <c r="KI86" s="62">
        <v>2.9660971471820821</v>
      </c>
      <c r="KJ86" s="60">
        <v>185248</v>
      </c>
      <c r="KK86" s="60">
        <v>551156.14548084943</v>
      </c>
      <c r="KL86" s="62">
        <v>2.9752339862284582</v>
      </c>
      <c r="KM86" s="60">
        <v>185368</v>
      </c>
      <c r="KN86" s="60">
        <v>552335.26563403918</v>
      </c>
      <c r="KO86" s="62">
        <v>2.9796689052805188</v>
      </c>
    </row>
    <row r="87" spans="1:301" ht="15" customHeight="1">
      <c r="A87" s="166">
        <v>73</v>
      </c>
      <c r="B87" s="171">
        <v>1168.8430000000001</v>
      </c>
      <c r="C87" s="3">
        <v>9582.3029999999999</v>
      </c>
      <c r="D87" s="4">
        <v>7.9809710000000003</v>
      </c>
      <c r="E87" s="3">
        <v>829.18799999999999</v>
      </c>
      <c r="F87" s="3">
        <v>11085.45</v>
      </c>
      <c r="G87" s="4">
        <v>12.98577</v>
      </c>
      <c r="H87" s="3">
        <v>1049.934</v>
      </c>
      <c r="I87" s="3">
        <v>11077.75</v>
      </c>
      <c r="J87" s="4">
        <v>10.2639</v>
      </c>
      <c r="K87" s="3">
        <v>1519.23</v>
      </c>
      <c r="L87" s="3">
        <v>12156.77</v>
      </c>
      <c r="M87" s="4">
        <v>7.7879069999999997</v>
      </c>
      <c r="N87" s="3">
        <v>774.66420000000005</v>
      </c>
      <c r="O87" s="3">
        <v>15903.89</v>
      </c>
      <c r="P87" s="4">
        <v>19.899930000000001</v>
      </c>
      <c r="Q87" s="3">
        <v>1753.9449999999999</v>
      </c>
      <c r="R87" s="3">
        <v>18962.86</v>
      </c>
      <c r="S87" s="4">
        <v>10.499969999999999</v>
      </c>
      <c r="T87" s="3">
        <v>2420.8139999999999</v>
      </c>
      <c r="U87" s="3">
        <v>21451</v>
      </c>
      <c r="V87" s="4">
        <v>8.610697</v>
      </c>
      <c r="W87" s="3">
        <v>2251.2049999999999</v>
      </c>
      <c r="X87" s="3">
        <v>22878.58</v>
      </c>
      <c r="Y87" s="4">
        <v>9.8778389999999998</v>
      </c>
      <c r="Z87" s="3">
        <v>2635.1390000000001</v>
      </c>
      <c r="AA87" s="3">
        <v>25337.26</v>
      </c>
      <c r="AB87" s="4">
        <v>9.3389980000000001</v>
      </c>
      <c r="AC87" s="3">
        <v>2023.4159999999999</v>
      </c>
      <c r="AD87" s="3">
        <v>31437.56</v>
      </c>
      <c r="AE87" s="4">
        <v>15.07658</v>
      </c>
      <c r="AF87" s="3">
        <v>2178.9839999999999</v>
      </c>
      <c r="AG87" s="3">
        <v>32661.51</v>
      </c>
      <c r="AH87" s="4">
        <v>14.53135</v>
      </c>
      <c r="AI87" s="3">
        <v>2054.9490000000001</v>
      </c>
      <c r="AJ87" s="3">
        <v>33247.089999999997</v>
      </c>
      <c r="AK87" s="4">
        <v>15.661619999999999</v>
      </c>
      <c r="AL87" s="3">
        <v>1947.7840000000001</v>
      </c>
      <c r="AM87" s="3">
        <v>32780.120000000003</v>
      </c>
      <c r="AN87" s="4">
        <v>16.28116</v>
      </c>
      <c r="AO87" s="3">
        <v>2338.1350000000002</v>
      </c>
      <c r="AP87" s="3">
        <v>34073.33</v>
      </c>
      <c r="AQ87" s="4">
        <v>14.128909999999999</v>
      </c>
      <c r="AR87" s="3">
        <v>2323.7739999999999</v>
      </c>
      <c r="AS87" s="3">
        <v>35724.86</v>
      </c>
      <c r="AT87" s="4">
        <v>14.89138</v>
      </c>
      <c r="AU87" s="3">
        <v>2801.3180000000002</v>
      </c>
      <c r="AV87" s="3">
        <v>37846.94</v>
      </c>
      <c r="AW87" s="4">
        <v>13.10013</v>
      </c>
      <c r="AX87" s="3">
        <v>2356.3310000000001</v>
      </c>
      <c r="AY87" s="3">
        <v>39214.449999999997</v>
      </c>
      <c r="AZ87" s="4">
        <v>16.115349999999999</v>
      </c>
      <c r="BA87" s="3">
        <v>2448.1579999999999</v>
      </c>
      <c r="BB87" s="3">
        <v>39035.199999999997</v>
      </c>
      <c r="BC87" s="4">
        <v>15.44337</v>
      </c>
      <c r="BD87" s="3">
        <v>2795.95</v>
      </c>
      <c r="BE87" s="3">
        <v>39917.75</v>
      </c>
      <c r="BF87" s="4">
        <v>13.84052</v>
      </c>
      <c r="BG87" s="3">
        <v>11699.73</v>
      </c>
      <c r="BH87" s="3">
        <v>84350.61</v>
      </c>
      <c r="BI87" s="4">
        <v>7.0170830000000004</v>
      </c>
      <c r="BJ87" s="3">
        <v>14548.56</v>
      </c>
      <c r="BK87" s="3">
        <v>106853.5</v>
      </c>
      <c r="BL87" s="4">
        <v>7.1461779999999999</v>
      </c>
      <c r="BM87" s="3">
        <v>15541.05</v>
      </c>
      <c r="BN87" s="3">
        <v>124524.4</v>
      </c>
      <c r="BO87" s="4">
        <v>7.788208</v>
      </c>
      <c r="BP87" s="3">
        <v>17030.43</v>
      </c>
      <c r="BQ87" s="3">
        <v>156434.5</v>
      </c>
      <c r="BR87" s="4">
        <v>8.9205009999999998</v>
      </c>
      <c r="BS87" s="3">
        <v>17270.98</v>
      </c>
      <c r="BT87" s="3">
        <v>161538.1</v>
      </c>
      <c r="BU87" s="4">
        <v>9.0827050000000007</v>
      </c>
      <c r="BV87" s="3">
        <v>17642.77</v>
      </c>
      <c r="BW87" s="3">
        <v>150012.29999999999</v>
      </c>
      <c r="BX87" s="4">
        <v>8.2703279999999992</v>
      </c>
      <c r="BY87" s="3">
        <v>17946.64</v>
      </c>
      <c r="BZ87" s="3">
        <v>144248.5</v>
      </c>
      <c r="CA87" s="4">
        <v>7.8227679999999999</v>
      </c>
      <c r="CB87" s="3">
        <v>17674.57</v>
      </c>
      <c r="CC87" s="3">
        <v>139754.9</v>
      </c>
      <c r="CD87" s="4">
        <v>7.696428</v>
      </c>
      <c r="CE87" s="3">
        <v>16087.7</v>
      </c>
      <c r="CF87" s="3">
        <v>124771.6</v>
      </c>
      <c r="CG87" s="4">
        <v>7.5438020000000003</v>
      </c>
      <c r="CH87" s="3">
        <v>17108.63</v>
      </c>
      <c r="CI87" s="3">
        <v>132275.6</v>
      </c>
      <c r="CJ87" s="4">
        <v>7.5210359999999996</v>
      </c>
      <c r="CK87" s="3">
        <v>23242.85</v>
      </c>
      <c r="CL87" s="3">
        <v>168731.1</v>
      </c>
      <c r="CM87" s="4">
        <v>7.0713350000000004</v>
      </c>
      <c r="CN87" s="3">
        <v>28064.52</v>
      </c>
      <c r="CO87" s="3">
        <v>195880.5</v>
      </c>
      <c r="CP87" s="4">
        <v>6.8005789999999999</v>
      </c>
      <c r="CQ87" s="3">
        <v>29524.13</v>
      </c>
      <c r="CR87" s="3">
        <v>222705.1</v>
      </c>
      <c r="CS87" s="4">
        <v>7.3484540000000003</v>
      </c>
      <c r="CT87" s="3">
        <v>27792.69</v>
      </c>
      <c r="CU87" s="3">
        <v>178127.3</v>
      </c>
      <c r="CV87" s="4">
        <v>6.2659070000000003</v>
      </c>
      <c r="CW87" s="3">
        <v>35732.17</v>
      </c>
      <c r="CX87" s="3">
        <v>224854.3</v>
      </c>
      <c r="CY87" s="4">
        <v>6.1517660000000003</v>
      </c>
      <c r="CZ87" s="3">
        <v>40175.980000000003</v>
      </c>
      <c r="DA87" s="3">
        <v>256437</v>
      </c>
      <c r="DB87" s="4">
        <v>6.2352189999999998</v>
      </c>
      <c r="DC87" s="3">
        <v>40160.42</v>
      </c>
      <c r="DD87" s="3">
        <v>305593.09999999998</v>
      </c>
      <c r="DE87" s="4">
        <v>7.4285949999999996</v>
      </c>
      <c r="DF87" s="3">
        <v>44249.51</v>
      </c>
      <c r="DG87" s="3">
        <v>322177.2</v>
      </c>
      <c r="DH87" s="4">
        <v>7.1087309999999997</v>
      </c>
      <c r="DI87" s="3">
        <v>65959.78</v>
      </c>
      <c r="DJ87" s="3">
        <v>415146.8</v>
      </c>
      <c r="DK87" s="4">
        <v>6.1518750000000004</v>
      </c>
      <c r="DL87" s="3">
        <v>105949.6</v>
      </c>
      <c r="DM87" s="3">
        <v>561288.30000000005</v>
      </c>
      <c r="DN87" s="4">
        <v>5.1893419999999999</v>
      </c>
      <c r="DO87" s="3">
        <v>169917.8</v>
      </c>
      <c r="DP87" s="3">
        <v>841690.1</v>
      </c>
      <c r="DQ87" s="4">
        <v>4.8521979999999996</v>
      </c>
      <c r="DR87" s="3">
        <v>257832.2</v>
      </c>
      <c r="DS87" s="3">
        <v>1365204</v>
      </c>
      <c r="DT87" s="4">
        <v>5.186286</v>
      </c>
      <c r="DU87" s="3">
        <v>388.99700000000001</v>
      </c>
      <c r="DV87" s="3">
        <v>2403.7190000000001</v>
      </c>
      <c r="DW87" s="4">
        <v>6.0450879999999998</v>
      </c>
      <c r="DX87" s="3">
        <v>468.67689999999999</v>
      </c>
      <c r="DY87" s="3">
        <v>2862.6419999999998</v>
      </c>
      <c r="DZ87" s="4">
        <v>5.9746689999999996</v>
      </c>
      <c r="EA87" s="3">
        <v>527.62009999999998</v>
      </c>
      <c r="EB87" s="3">
        <v>3751.3789999999999</v>
      </c>
      <c r="EC87" s="4">
        <v>6.9443039999999998</v>
      </c>
      <c r="ED87" s="3">
        <v>760.09670000000006</v>
      </c>
      <c r="EE87" s="3">
        <v>4557.8050000000003</v>
      </c>
      <c r="EF87" s="4">
        <v>5.86897</v>
      </c>
      <c r="EG87" s="3">
        <v>712.99329999999998</v>
      </c>
      <c r="EH87" s="3">
        <v>4884.7250000000004</v>
      </c>
      <c r="EI87" s="4">
        <v>6.7062549999999996</v>
      </c>
      <c r="EJ87" s="3">
        <v>911.07460000000003</v>
      </c>
      <c r="EK87" s="3">
        <v>5137.7430000000004</v>
      </c>
      <c r="EL87" s="4">
        <v>5.52311</v>
      </c>
      <c r="EM87" s="3">
        <v>1035.6610000000001</v>
      </c>
      <c r="EN87" s="3">
        <v>5608.335</v>
      </c>
      <c r="EO87" s="4">
        <v>5.3003220000000004</v>
      </c>
      <c r="EP87" s="3">
        <v>1248.222</v>
      </c>
      <c r="EQ87" s="3">
        <v>6447.9610000000002</v>
      </c>
      <c r="ER87" s="4">
        <v>5.0559969999999996</v>
      </c>
      <c r="ES87" s="3">
        <v>1395.1279999999999</v>
      </c>
      <c r="ET87" s="3">
        <v>7461.74</v>
      </c>
      <c r="EU87" s="4">
        <v>5.2302749999999998</v>
      </c>
      <c r="EV87" s="3">
        <v>1758.6610000000001</v>
      </c>
      <c r="EW87" s="3">
        <v>9028.0669999999991</v>
      </c>
      <c r="EX87" s="4">
        <v>5.0250820000000003</v>
      </c>
      <c r="EY87" s="3">
        <v>1865.575</v>
      </c>
      <c r="EZ87" s="3">
        <v>10370.450000000001</v>
      </c>
      <c r="FA87" s="4">
        <v>5.4378780000000004</v>
      </c>
      <c r="FB87" s="3">
        <v>1901.0619999999999</v>
      </c>
      <c r="FC87" s="3">
        <v>11363.72</v>
      </c>
      <c r="FD87" s="4">
        <v>5.8502720000000004</v>
      </c>
      <c r="FE87" s="3">
        <v>2468.9389999999999</v>
      </c>
      <c r="FF87" s="3">
        <v>14215.32</v>
      </c>
      <c r="FG87" s="4">
        <v>5.6337029999999997</v>
      </c>
      <c r="FH87" s="3">
        <v>2377.4430000000002</v>
      </c>
      <c r="FI87" s="3">
        <v>17970.560000000001</v>
      </c>
      <c r="FJ87" s="4">
        <v>7.3949939999999996</v>
      </c>
      <c r="FK87" s="60">
        <v>7888</v>
      </c>
      <c r="FL87" s="60">
        <v>28579.997251674871</v>
      </c>
      <c r="FM87" s="62">
        <v>3.6232248037113175</v>
      </c>
      <c r="FN87" s="60">
        <v>8702</v>
      </c>
      <c r="FO87" s="60">
        <v>30575.914653253927</v>
      </c>
      <c r="FP87" s="62">
        <v>3.5136652095212511</v>
      </c>
      <c r="FQ87" s="60">
        <v>9781</v>
      </c>
      <c r="FR87" s="60">
        <v>33867.749563906349</v>
      </c>
      <c r="FS87" s="62">
        <v>3.462606028412877</v>
      </c>
      <c r="FT87" s="60">
        <v>11173</v>
      </c>
      <c r="FU87" s="60">
        <v>37947.337813001315</v>
      </c>
      <c r="FV87" s="62">
        <v>3.3963427739193874</v>
      </c>
      <c r="FW87" s="60">
        <v>13236</v>
      </c>
      <c r="FX87" s="60">
        <v>42874.752150513901</v>
      </c>
      <c r="FY87" s="62">
        <v>3.2392529578810745</v>
      </c>
      <c r="FZ87" s="60">
        <v>15793</v>
      </c>
      <c r="GA87" s="60">
        <v>48855.653499537017</v>
      </c>
      <c r="GB87" s="62">
        <v>3.0935005065242205</v>
      </c>
      <c r="GC87" s="60">
        <v>17921</v>
      </c>
      <c r="GD87" s="60">
        <v>54893.876658750742</v>
      </c>
      <c r="GE87" s="62">
        <v>3.0631034350064583</v>
      </c>
      <c r="GF87" s="60">
        <v>20346</v>
      </c>
      <c r="GG87" s="60">
        <v>60913.265380764715</v>
      </c>
      <c r="GH87" s="62">
        <v>2.9938693296355408</v>
      </c>
      <c r="GI87" s="60">
        <v>23922</v>
      </c>
      <c r="GJ87" s="60">
        <v>70264.14380566802</v>
      </c>
      <c r="GK87" s="62">
        <v>2.9372186190815159</v>
      </c>
      <c r="GL87" s="60">
        <v>27901</v>
      </c>
      <c r="GM87" s="60">
        <v>81694.357640662463</v>
      </c>
      <c r="GN87" s="62">
        <v>2.928008230553115</v>
      </c>
      <c r="GO87" s="60">
        <v>32204</v>
      </c>
      <c r="GP87" s="60">
        <v>92158.758961378189</v>
      </c>
      <c r="GQ87" s="62">
        <v>2.8617177667798468</v>
      </c>
      <c r="GR87" s="60">
        <v>36374</v>
      </c>
      <c r="GS87" s="60">
        <v>101993.40918029762</v>
      </c>
      <c r="GT87" s="62">
        <v>2.8040196068702263</v>
      </c>
      <c r="GU87" s="60">
        <v>40508</v>
      </c>
      <c r="GV87" s="60">
        <v>111715.79105526426</v>
      </c>
      <c r="GW87" s="62">
        <v>2.7578698295463675</v>
      </c>
      <c r="GX87" s="60">
        <v>44610</v>
      </c>
      <c r="GY87" s="60">
        <v>122293.38409879926</v>
      </c>
      <c r="GZ87" s="62">
        <v>2.7413894664604181</v>
      </c>
      <c r="HA87" s="60">
        <v>47712</v>
      </c>
      <c r="HB87" s="60">
        <v>130898.83763480671</v>
      </c>
      <c r="HC87" s="62">
        <v>2.7435202388247548</v>
      </c>
      <c r="HD87" s="60">
        <v>50140</v>
      </c>
      <c r="HE87" s="60">
        <v>138013.66430323178</v>
      </c>
      <c r="HF87" s="62">
        <v>2.7525661009818863</v>
      </c>
      <c r="HG87" s="60">
        <v>53134</v>
      </c>
      <c r="HH87" s="60">
        <v>148219.14916922461</v>
      </c>
      <c r="HI87" s="62">
        <v>2.7895349337378064</v>
      </c>
      <c r="HJ87" s="60">
        <v>55927</v>
      </c>
      <c r="HK87" s="60">
        <v>156103.29075711197</v>
      </c>
      <c r="HL87" s="62">
        <v>2.7911972885567251</v>
      </c>
      <c r="HM87" s="60">
        <v>59734</v>
      </c>
      <c r="HN87" s="60">
        <v>165131.70727367641</v>
      </c>
      <c r="HO87" s="62">
        <v>2.7644508533444339</v>
      </c>
      <c r="HP87" s="60">
        <v>64825</v>
      </c>
      <c r="HQ87" s="60">
        <v>182048.58161083393</v>
      </c>
      <c r="HR87" s="62">
        <v>2.8083082392724092</v>
      </c>
      <c r="HS87" s="60">
        <v>68993</v>
      </c>
      <c r="HT87" s="60">
        <v>191849.68824375962</v>
      </c>
      <c r="HU87" s="62">
        <v>2.7807123656568002</v>
      </c>
      <c r="HV87" s="60">
        <v>70947</v>
      </c>
      <c r="HW87" s="60">
        <v>195061.35002649543</v>
      </c>
      <c r="HX87" s="62">
        <v>2.7493953236429367</v>
      </c>
      <c r="HY87" s="60">
        <v>72344</v>
      </c>
      <c r="HZ87" s="60">
        <v>200706.47256350605</v>
      </c>
      <c r="IA87" s="62">
        <v>2.7743347418376927</v>
      </c>
      <c r="IB87" s="60">
        <v>73278</v>
      </c>
      <c r="IC87" s="60">
        <v>202935.91427575223</v>
      </c>
      <c r="ID87" s="62">
        <v>2.7693975582815065</v>
      </c>
      <c r="IE87" s="60">
        <v>75171</v>
      </c>
      <c r="IF87" s="60">
        <v>204236.6177999356</v>
      </c>
      <c r="IG87" s="62">
        <v>2.7169602346641071</v>
      </c>
      <c r="IH87" s="60">
        <v>76928</v>
      </c>
      <c r="II87" s="60">
        <v>207949.68883406243</v>
      </c>
      <c r="IJ87" s="62">
        <v>2.7031729517738978</v>
      </c>
      <c r="IK87" s="60">
        <v>75563</v>
      </c>
      <c r="IL87" s="60">
        <v>220697.21086290915</v>
      </c>
      <c r="IM87" s="62">
        <v>2.9207047213968362</v>
      </c>
      <c r="IN87" s="60">
        <v>75563</v>
      </c>
      <c r="IO87" s="60">
        <v>232124.03921801032</v>
      </c>
      <c r="IP87" s="62">
        <v>3.0719272556411248</v>
      </c>
      <c r="IQ87" s="60">
        <v>77913</v>
      </c>
      <c r="IR87" s="60">
        <v>246227.00582510125</v>
      </c>
      <c r="IS87" s="62">
        <v>3.1602814142068878</v>
      </c>
      <c r="IT87" s="60">
        <v>83819</v>
      </c>
      <c r="IU87" s="60">
        <v>270484.47762866924</v>
      </c>
      <c r="IV87" s="62">
        <v>3.2270067362849622</v>
      </c>
      <c r="IW87" s="60">
        <v>91236</v>
      </c>
      <c r="IX87" s="60">
        <v>296421.4793975536</v>
      </c>
      <c r="IY87" s="62">
        <v>3.2489530382475516</v>
      </c>
      <c r="IZ87" s="60">
        <v>98714</v>
      </c>
      <c r="JA87" s="60">
        <v>308089.29872636352</v>
      </c>
      <c r="JB87" s="62">
        <v>3.1210294256778521</v>
      </c>
      <c r="JC87" s="60">
        <v>108750</v>
      </c>
      <c r="JD87" s="60">
        <v>318449.81181643473</v>
      </c>
      <c r="JE87" s="62">
        <v>2.9282741316453769</v>
      </c>
      <c r="JF87" s="60">
        <v>119532</v>
      </c>
      <c r="JG87" s="60">
        <v>345558.5180719411</v>
      </c>
      <c r="JH87" s="62">
        <v>2.8909289401326932</v>
      </c>
      <c r="JI87" s="60">
        <v>135497</v>
      </c>
      <c r="JJ87" s="60">
        <v>384926.86708854907</v>
      </c>
      <c r="JK87" s="62">
        <v>2.8408515840834045</v>
      </c>
      <c r="JL87" s="60">
        <v>157534</v>
      </c>
      <c r="JM87" s="60">
        <v>432615.74487780622</v>
      </c>
      <c r="JN87" s="62">
        <v>2.7461738093224715</v>
      </c>
      <c r="JO87" s="60">
        <v>172687</v>
      </c>
      <c r="JP87" s="60">
        <v>484638.51592390973</v>
      </c>
      <c r="JQ87" s="62">
        <v>2.8064562817346399</v>
      </c>
      <c r="JR87" s="60">
        <v>186833</v>
      </c>
      <c r="JS87" s="60">
        <v>524835.80486098211</v>
      </c>
      <c r="JT87" s="62">
        <v>2.8091172590547822</v>
      </c>
      <c r="JU87" s="60">
        <v>187208</v>
      </c>
      <c r="JV87" s="60">
        <v>518683.4518908413</v>
      </c>
      <c r="JW87" s="62">
        <v>2.7706265324710553</v>
      </c>
      <c r="JX87" s="60">
        <v>177482</v>
      </c>
      <c r="JY87" s="60">
        <v>507487.73814762244</v>
      </c>
      <c r="JZ87" s="62">
        <v>2.859375813590237</v>
      </c>
      <c r="KA87" s="60">
        <v>176959</v>
      </c>
      <c r="KB87" s="60">
        <v>539698.20958312147</v>
      </c>
      <c r="KC87" s="62">
        <v>3.0498488891953586</v>
      </c>
      <c r="KD87" s="60">
        <v>186561</v>
      </c>
      <c r="KE87" s="60">
        <v>556863.6392014412</v>
      </c>
      <c r="KF87" s="62">
        <v>2.9848877268102187</v>
      </c>
      <c r="KG87" s="60">
        <v>191519</v>
      </c>
      <c r="KH87" s="60">
        <v>561864.52837935998</v>
      </c>
      <c r="KI87" s="62">
        <v>2.9337273501812353</v>
      </c>
      <c r="KJ87" s="60">
        <v>189326</v>
      </c>
      <c r="KK87" s="60">
        <v>564633.27270983346</v>
      </c>
      <c r="KL87" s="62">
        <v>2.9823335025819668</v>
      </c>
      <c r="KM87" s="60">
        <v>188273</v>
      </c>
      <c r="KN87" s="60">
        <v>565872.21556244919</v>
      </c>
      <c r="KO87" s="62">
        <v>3.0055940871099369</v>
      </c>
    </row>
    <row r="88" spans="1:301" ht="15" customHeight="1">
      <c r="A88" s="166">
        <v>74</v>
      </c>
      <c r="B88" s="171">
        <v>1246.626</v>
      </c>
      <c r="C88" s="3">
        <v>9904.4210000000003</v>
      </c>
      <c r="D88" s="4">
        <v>7.7335599999999998</v>
      </c>
      <c r="E88" s="3">
        <v>883.24329999999998</v>
      </c>
      <c r="F88" s="3">
        <v>11478.9</v>
      </c>
      <c r="G88" s="4">
        <v>12.622640000000001</v>
      </c>
      <c r="H88" s="3">
        <v>1120.944</v>
      </c>
      <c r="I88" s="3">
        <v>11462.09</v>
      </c>
      <c r="J88" s="4">
        <v>9.9462430000000008</v>
      </c>
      <c r="K88" s="3">
        <v>1606.2239999999999</v>
      </c>
      <c r="L88" s="3">
        <v>12564.25</v>
      </c>
      <c r="M88" s="4">
        <v>7.612018</v>
      </c>
      <c r="N88" s="3">
        <v>831.33680000000004</v>
      </c>
      <c r="O88" s="3">
        <v>16484.72</v>
      </c>
      <c r="P88" s="4">
        <v>19.219429999999999</v>
      </c>
      <c r="Q88" s="3">
        <v>1872.7080000000001</v>
      </c>
      <c r="R88" s="3">
        <v>19622.490000000002</v>
      </c>
      <c r="S88" s="4">
        <v>10.1751</v>
      </c>
      <c r="T88" s="3">
        <v>2569.5430000000001</v>
      </c>
      <c r="U88" s="3">
        <v>22180.11</v>
      </c>
      <c r="V88" s="4">
        <v>8.3869740000000004</v>
      </c>
      <c r="W88" s="3">
        <v>2380.7069999999999</v>
      </c>
      <c r="X88" s="3">
        <v>23669.47</v>
      </c>
      <c r="Y88" s="4">
        <v>9.6623669999999997</v>
      </c>
      <c r="Z88" s="3">
        <v>2757.6039999999998</v>
      </c>
      <c r="AA88" s="3">
        <v>26208.09</v>
      </c>
      <c r="AB88" s="4">
        <v>9.2298969999999994</v>
      </c>
      <c r="AC88" s="3">
        <v>2132.3040000000001</v>
      </c>
      <c r="AD88" s="3">
        <v>32567.07</v>
      </c>
      <c r="AE88" s="4">
        <v>14.81959</v>
      </c>
      <c r="AF88" s="3">
        <v>2347.8989999999999</v>
      </c>
      <c r="AG88" s="3">
        <v>33830.82</v>
      </c>
      <c r="AH88" s="4">
        <v>13.96759</v>
      </c>
      <c r="AI88" s="3">
        <v>2201.9259999999999</v>
      </c>
      <c r="AJ88" s="3">
        <v>34444.080000000002</v>
      </c>
      <c r="AK88" s="4">
        <v>15.141260000000001</v>
      </c>
      <c r="AL88" s="3">
        <v>2092.8589999999999</v>
      </c>
      <c r="AM88" s="3">
        <v>33963.300000000003</v>
      </c>
      <c r="AN88" s="4">
        <v>15.69829</v>
      </c>
      <c r="AO88" s="3">
        <v>2531.3240000000001</v>
      </c>
      <c r="AP88" s="3">
        <v>35290.339999999997</v>
      </c>
      <c r="AQ88" s="4">
        <v>13.515610000000001</v>
      </c>
      <c r="AR88" s="3">
        <v>2548.8310000000001</v>
      </c>
      <c r="AS88" s="3">
        <v>37005.35</v>
      </c>
      <c r="AT88" s="4">
        <v>14.06198</v>
      </c>
      <c r="AU88" s="3">
        <v>3157.4929999999999</v>
      </c>
      <c r="AV88" s="3">
        <v>39188.1</v>
      </c>
      <c r="AW88" s="4">
        <v>12.033149999999999</v>
      </c>
      <c r="AX88" s="3">
        <v>2533.5129999999999</v>
      </c>
      <c r="AY88" s="3">
        <v>40628.800000000003</v>
      </c>
      <c r="AZ88" s="4">
        <v>15.52773</v>
      </c>
      <c r="BA88" s="3">
        <v>2696.2260000000001</v>
      </c>
      <c r="BB88" s="3">
        <v>40437.82</v>
      </c>
      <c r="BC88" s="4">
        <v>14.52521</v>
      </c>
      <c r="BD88" s="3">
        <v>3101.5120000000002</v>
      </c>
      <c r="BE88" s="3">
        <v>41339.82</v>
      </c>
      <c r="BF88" s="4">
        <v>12.92032</v>
      </c>
      <c r="BG88" s="3">
        <v>12189.2</v>
      </c>
      <c r="BH88" s="3">
        <v>87135.52</v>
      </c>
      <c r="BI88" s="4">
        <v>6.9566689999999998</v>
      </c>
      <c r="BJ88" s="3">
        <v>15353.08</v>
      </c>
      <c r="BK88" s="3">
        <v>110388.1</v>
      </c>
      <c r="BL88" s="4">
        <v>6.9946950000000001</v>
      </c>
      <c r="BM88" s="3">
        <v>16154.39</v>
      </c>
      <c r="BN88" s="3">
        <v>128704.5</v>
      </c>
      <c r="BO88" s="4">
        <v>7.7429670000000002</v>
      </c>
      <c r="BP88" s="3">
        <v>18033.73</v>
      </c>
      <c r="BQ88" s="3">
        <v>161777.29999999999</v>
      </c>
      <c r="BR88" s="4">
        <v>8.7108519999999992</v>
      </c>
      <c r="BS88" s="3">
        <v>18445.669999999998</v>
      </c>
      <c r="BT88" s="3">
        <v>167064.9</v>
      </c>
      <c r="BU88" s="4">
        <v>8.7941680000000009</v>
      </c>
      <c r="BV88" s="3">
        <v>18914.53</v>
      </c>
      <c r="BW88" s="3">
        <v>155079.6</v>
      </c>
      <c r="BX88" s="4">
        <v>7.9738179999999996</v>
      </c>
      <c r="BY88" s="3">
        <v>19254.72</v>
      </c>
      <c r="BZ88" s="3">
        <v>149081.60000000001</v>
      </c>
      <c r="CA88" s="4">
        <v>7.5346320000000002</v>
      </c>
      <c r="CB88" s="3">
        <v>18739.03</v>
      </c>
      <c r="CC88" s="3">
        <v>144430.1</v>
      </c>
      <c r="CD88" s="4">
        <v>7.5010870000000001</v>
      </c>
      <c r="CE88" s="3">
        <v>16963.75</v>
      </c>
      <c r="CF88" s="3">
        <v>128935.2</v>
      </c>
      <c r="CG88" s="4">
        <v>7.3919269999999999</v>
      </c>
      <c r="CH88" s="3">
        <v>18187.650000000001</v>
      </c>
      <c r="CI88" s="3">
        <v>136684.70000000001</v>
      </c>
      <c r="CJ88" s="4">
        <v>7.3096430000000003</v>
      </c>
      <c r="CK88" s="3">
        <v>24836.68</v>
      </c>
      <c r="CL88" s="3">
        <v>174296.5</v>
      </c>
      <c r="CM88" s="4">
        <v>6.8348589999999998</v>
      </c>
      <c r="CN88" s="3">
        <v>29740.45</v>
      </c>
      <c r="CO88" s="3">
        <v>202303.3</v>
      </c>
      <c r="CP88" s="4">
        <v>6.6268140000000004</v>
      </c>
      <c r="CQ88" s="3">
        <v>31532.32</v>
      </c>
      <c r="CR88" s="3">
        <v>230097</v>
      </c>
      <c r="CS88" s="4">
        <v>7.1078679999999999</v>
      </c>
      <c r="CT88" s="3">
        <v>29416.89</v>
      </c>
      <c r="CU88" s="3">
        <v>183878.39999999999</v>
      </c>
      <c r="CV88" s="4">
        <v>6.1102429999999996</v>
      </c>
      <c r="CW88" s="3">
        <v>38306.61</v>
      </c>
      <c r="CX88" s="3">
        <v>232079.2</v>
      </c>
      <c r="CY88" s="4">
        <v>5.9218789999999997</v>
      </c>
      <c r="CZ88" s="3">
        <v>44092.88</v>
      </c>
      <c r="DA88" s="3">
        <v>264679.8</v>
      </c>
      <c r="DB88" s="4">
        <v>5.8630930000000001</v>
      </c>
      <c r="DC88" s="3">
        <v>43437.23</v>
      </c>
      <c r="DD88" s="3">
        <v>315739.90000000002</v>
      </c>
      <c r="DE88" s="4">
        <v>7.0953689999999998</v>
      </c>
      <c r="DF88" s="3">
        <v>47886.83</v>
      </c>
      <c r="DG88" s="3">
        <v>332797.59999999998</v>
      </c>
      <c r="DH88" s="4">
        <v>6.7844369999999996</v>
      </c>
      <c r="DI88" s="3">
        <v>69434.38</v>
      </c>
      <c r="DJ88" s="3">
        <v>428509.1</v>
      </c>
      <c r="DK88" s="4">
        <v>6.0312789999999996</v>
      </c>
      <c r="DL88" s="3">
        <v>113286.6</v>
      </c>
      <c r="DM88" s="3">
        <v>578662.19999999995</v>
      </c>
      <c r="DN88" s="4">
        <v>5.0027220000000003</v>
      </c>
      <c r="DO88" s="3">
        <v>179885</v>
      </c>
      <c r="DP88" s="3">
        <v>867338.1</v>
      </c>
      <c r="DQ88" s="4">
        <v>4.7222439999999999</v>
      </c>
      <c r="DR88" s="3">
        <v>275098.40000000002</v>
      </c>
      <c r="DS88" s="3">
        <v>1407468</v>
      </c>
      <c r="DT88" s="4">
        <v>5.010491</v>
      </c>
      <c r="DU88" s="3">
        <v>416.47089999999997</v>
      </c>
      <c r="DV88" s="3">
        <v>2480.6880000000001</v>
      </c>
      <c r="DW88" s="4">
        <v>5.826295</v>
      </c>
      <c r="DX88" s="3">
        <v>506.94850000000002</v>
      </c>
      <c r="DY88" s="3">
        <v>2953.9940000000001</v>
      </c>
      <c r="DZ88" s="4">
        <v>5.6990800000000004</v>
      </c>
      <c r="EA88" s="3">
        <v>568.73180000000002</v>
      </c>
      <c r="EB88" s="3">
        <v>3874.5940000000001</v>
      </c>
      <c r="EC88" s="4">
        <v>6.6530589999999998</v>
      </c>
      <c r="ED88" s="3">
        <v>814.89170000000001</v>
      </c>
      <c r="EE88" s="3">
        <v>4702.8209999999999</v>
      </c>
      <c r="EF88" s="4">
        <v>5.6477149999999998</v>
      </c>
      <c r="EG88" s="3">
        <v>779.70830000000001</v>
      </c>
      <c r="EH88" s="3">
        <v>5043.9629999999997</v>
      </c>
      <c r="EI88" s="4">
        <v>6.3315780000000004</v>
      </c>
      <c r="EJ88" s="3">
        <v>965.89549999999997</v>
      </c>
      <c r="EK88" s="3">
        <v>5299.2690000000002</v>
      </c>
      <c r="EL88" s="4">
        <v>5.3726539999999998</v>
      </c>
      <c r="EM88" s="3">
        <v>1075.1179999999999</v>
      </c>
      <c r="EN88" s="3">
        <v>5783.4539999999997</v>
      </c>
      <c r="EO88" s="4">
        <v>5.2644219999999997</v>
      </c>
      <c r="EP88" s="3">
        <v>1319.067</v>
      </c>
      <c r="EQ88" s="3">
        <v>6646.6040000000003</v>
      </c>
      <c r="ER88" s="4">
        <v>4.9310479999999997</v>
      </c>
      <c r="ES88" s="3">
        <v>1473.2550000000001</v>
      </c>
      <c r="ET88" s="3">
        <v>7693.585</v>
      </c>
      <c r="EU88" s="4">
        <v>5.1059789999999996</v>
      </c>
      <c r="EV88" s="3">
        <v>1862.4110000000001</v>
      </c>
      <c r="EW88" s="3">
        <v>9305.6820000000007</v>
      </c>
      <c r="EX88" s="4">
        <v>4.8902739999999998</v>
      </c>
      <c r="EY88" s="3">
        <v>1972.36</v>
      </c>
      <c r="EZ88" s="3">
        <v>10695.52</v>
      </c>
      <c r="FA88" s="4">
        <v>5.3038800000000004</v>
      </c>
      <c r="FB88" s="3">
        <v>2009.4559999999999</v>
      </c>
      <c r="FC88" s="3">
        <v>11725.6</v>
      </c>
      <c r="FD88" s="4">
        <v>5.7101540000000002</v>
      </c>
      <c r="FE88" s="3">
        <v>2602.3919999999998</v>
      </c>
      <c r="FF88" s="3">
        <v>14664.55</v>
      </c>
      <c r="FG88" s="4">
        <v>5.5129039999999998</v>
      </c>
      <c r="FH88" s="3">
        <v>2535.739</v>
      </c>
      <c r="FI88" s="3">
        <v>18567.310000000001</v>
      </c>
      <c r="FJ88" s="4">
        <v>7.1627789999999996</v>
      </c>
      <c r="FK88" s="60">
        <v>8247</v>
      </c>
      <c r="FL88" s="60">
        <v>29368.142010353891</v>
      </c>
      <c r="FM88" s="62">
        <v>3.5610697235787425</v>
      </c>
      <c r="FN88" s="60">
        <v>9110</v>
      </c>
      <c r="FO88" s="60">
        <v>31409.409366430031</v>
      </c>
      <c r="FP88" s="62">
        <v>3.4477946615181154</v>
      </c>
      <c r="FQ88" s="60">
        <v>10132</v>
      </c>
      <c r="FR88" s="60">
        <v>34787.467531101909</v>
      </c>
      <c r="FS88" s="62">
        <v>3.4334255360345352</v>
      </c>
      <c r="FT88" s="60">
        <v>11477</v>
      </c>
      <c r="FU88" s="60">
        <v>38971.348531701464</v>
      </c>
      <c r="FV88" s="62">
        <v>3.3956041240482238</v>
      </c>
      <c r="FW88" s="60">
        <v>13743</v>
      </c>
      <c r="FX88" s="60">
        <v>44005.010811359927</v>
      </c>
      <c r="FY88" s="62">
        <v>3.2019945289500056</v>
      </c>
      <c r="FZ88" s="60">
        <v>16427</v>
      </c>
      <c r="GA88" s="60">
        <v>50114.983819111432</v>
      </c>
      <c r="GB88" s="62">
        <v>3.0507690886413483</v>
      </c>
      <c r="GC88" s="60">
        <v>18610</v>
      </c>
      <c r="GD88" s="60">
        <v>56302.722585886368</v>
      </c>
      <c r="GE88" s="62">
        <v>3.0254015360497779</v>
      </c>
      <c r="GF88" s="60">
        <v>21121</v>
      </c>
      <c r="GG88" s="60">
        <v>62458.665834841071</v>
      </c>
      <c r="GH88" s="62">
        <v>2.9571831747948045</v>
      </c>
      <c r="GI88" s="60">
        <v>24842</v>
      </c>
      <c r="GJ88" s="60">
        <v>72028.915041782588</v>
      </c>
      <c r="GK88" s="62">
        <v>2.8994813236366874</v>
      </c>
      <c r="GL88" s="60">
        <v>29261</v>
      </c>
      <c r="GM88" s="60">
        <v>83738.351353445047</v>
      </c>
      <c r="GN88" s="62">
        <v>2.8617733964473206</v>
      </c>
      <c r="GO88" s="60">
        <v>33308</v>
      </c>
      <c r="GP88" s="60">
        <v>94443.628446331742</v>
      </c>
      <c r="GQ88" s="62">
        <v>2.8354638058824229</v>
      </c>
      <c r="GR88" s="60">
        <v>37877</v>
      </c>
      <c r="GS88" s="60">
        <v>104488.49999068408</v>
      </c>
      <c r="GT88" s="62">
        <v>2.7586266069299068</v>
      </c>
      <c r="GU88" s="60">
        <v>42326</v>
      </c>
      <c r="GV88" s="60">
        <v>114419.76857921235</v>
      </c>
      <c r="GW88" s="62">
        <v>2.7032974667866645</v>
      </c>
      <c r="GX88" s="60">
        <v>46430</v>
      </c>
      <c r="GY88" s="60">
        <v>125246.43956022718</v>
      </c>
      <c r="GZ88" s="62">
        <v>2.6975326202934995</v>
      </c>
      <c r="HA88" s="60">
        <v>49623</v>
      </c>
      <c r="HB88" s="60">
        <v>134062.26672065165</v>
      </c>
      <c r="HC88" s="62">
        <v>2.7016155153991424</v>
      </c>
      <c r="HD88" s="60">
        <v>51685</v>
      </c>
      <c r="HE88" s="60">
        <v>141363.9896316535</v>
      </c>
      <c r="HF88" s="62">
        <v>2.7351066969459903</v>
      </c>
      <c r="HG88" s="60">
        <v>54465</v>
      </c>
      <c r="HH88" s="60">
        <v>151851.03745860994</v>
      </c>
      <c r="HI88" s="62">
        <v>2.7880480576261806</v>
      </c>
      <c r="HJ88" s="60">
        <v>57488</v>
      </c>
      <c r="HK88" s="60">
        <v>159926.61341347423</v>
      </c>
      <c r="HL88" s="62">
        <v>2.7819129803345781</v>
      </c>
      <c r="HM88" s="60">
        <v>60928</v>
      </c>
      <c r="HN88" s="60">
        <v>169164.85858482664</v>
      </c>
      <c r="HO88" s="62">
        <v>2.7764715497772228</v>
      </c>
      <c r="HP88" s="60">
        <v>66237</v>
      </c>
      <c r="HQ88" s="60">
        <v>186530.6859605365</v>
      </c>
      <c r="HR88" s="62">
        <v>2.8161101191258133</v>
      </c>
      <c r="HS88" s="60">
        <v>70258</v>
      </c>
      <c r="HT88" s="60">
        <v>196546.58724915999</v>
      </c>
      <c r="HU88" s="62">
        <v>2.7974976123595887</v>
      </c>
      <c r="HV88" s="60">
        <v>71942</v>
      </c>
      <c r="HW88" s="60">
        <v>199809.13966010642</v>
      </c>
      <c r="HX88" s="62">
        <v>2.7773642609338971</v>
      </c>
      <c r="HY88" s="60">
        <v>74169</v>
      </c>
      <c r="HZ88" s="60">
        <v>205591.74613978181</v>
      </c>
      <c r="IA88" s="62">
        <v>2.7719363364718657</v>
      </c>
      <c r="IB88" s="60">
        <v>75998</v>
      </c>
      <c r="IC88" s="60">
        <v>207889.22454417232</v>
      </c>
      <c r="ID88" s="62">
        <v>2.7354565191738245</v>
      </c>
      <c r="IE88" s="60">
        <v>77456</v>
      </c>
      <c r="IF88" s="60">
        <v>209152.15466457073</v>
      </c>
      <c r="IG88" s="62">
        <v>2.7002705363634933</v>
      </c>
      <c r="IH88" s="60">
        <v>78454</v>
      </c>
      <c r="II88" s="60">
        <v>212959.21971981646</v>
      </c>
      <c r="IJ88" s="62">
        <v>2.7144469334873489</v>
      </c>
      <c r="IK88" s="60">
        <v>77553</v>
      </c>
      <c r="IL88" s="60">
        <v>226243.86846320116</v>
      </c>
      <c r="IM88" s="62">
        <v>2.9172806785450098</v>
      </c>
      <c r="IN88" s="60">
        <v>78253</v>
      </c>
      <c r="IO88" s="60">
        <v>238090.12420917297</v>
      </c>
      <c r="IP88" s="62">
        <v>3.0425686454087764</v>
      </c>
      <c r="IQ88" s="60">
        <v>80485</v>
      </c>
      <c r="IR88" s="60">
        <v>252631.16099766036</v>
      </c>
      <c r="IS88" s="62">
        <v>3.1388601726739189</v>
      </c>
      <c r="IT88" s="60">
        <v>85972</v>
      </c>
      <c r="IU88" s="60">
        <v>277630.27061580442</v>
      </c>
      <c r="IV88" s="62">
        <v>3.2293103640232217</v>
      </c>
      <c r="IW88" s="60">
        <v>94577</v>
      </c>
      <c r="IX88" s="60">
        <v>304250.55814833916</v>
      </c>
      <c r="IY88" s="62">
        <v>3.2169613981024896</v>
      </c>
      <c r="IZ88" s="60">
        <v>102133</v>
      </c>
      <c r="JA88" s="60">
        <v>316083.85140973184</v>
      </c>
      <c r="JB88" s="62">
        <v>3.094825878117081</v>
      </c>
      <c r="JC88" s="60">
        <v>111135</v>
      </c>
      <c r="JD88" s="60">
        <v>326469.82665366208</v>
      </c>
      <c r="JE88" s="62">
        <v>2.9375968565587987</v>
      </c>
      <c r="JF88" s="60">
        <v>123527</v>
      </c>
      <c r="JG88" s="60">
        <v>354178.06225731329</v>
      </c>
      <c r="JH88" s="62">
        <v>2.8672117209785171</v>
      </c>
      <c r="JI88" s="60">
        <v>139278</v>
      </c>
      <c r="JJ88" s="60">
        <v>394455.52442518668</v>
      </c>
      <c r="JK88" s="62">
        <v>2.8321452377632266</v>
      </c>
      <c r="JL88" s="60">
        <v>161540</v>
      </c>
      <c r="JM88" s="60">
        <v>443113.74250877573</v>
      </c>
      <c r="JN88" s="62">
        <v>2.7430589483024375</v>
      </c>
      <c r="JO88" s="60">
        <v>180634</v>
      </c>
      <c r="JP88" s="60">
        <v>496514.22378733341</v>
      </c>
      <c r="JQ88" s="62">
        <v>2.7487307139704229</v>
      </c>
      <c r="JR88" s="60">
        <v>191758</v>
      </c>
      <c r="JS88" s="60">
        <v>537726.23266205762</v>
      </c>
      <c r="JT88" s="62">
        <v>2.8041919120039718</v>
      </c>
      <c r="JU88" s="60">
        <v>192795</v>
      </c>
      <c r="JV88" s="60">
        <v>531342.58999237581</v>
      </c>
      <c r="JW88" s="62">
        <v>2.7559977696121569</v>
      </c>
      <c r="JX88" s="60">
        <v>181552</v>
      </c>
      <c r="JY88" s="60">
        <v>520110.47921543726</v>
      </c>
      <c r="JZ88" s="62">
        <v>2.8648017053815837</v>
      </c>
      <c r="KA88" s="60">
        <v>183157</v>
      </c>
      <c r="KB88" s="60">
        <v>553530.65134609165</v>
      </c>
      <c r="KC88" s="62">
        <v>3.0221648713731479</v>
      </c>
      <c r="KD88" s="60">
        <v>193082</v>
      </c>
      <c r="KE88" s="60">
        <v>570987.99585542735</v>
      </c>
      <c r="KF88" s="62">
        <v>2.957230585219893</v>
      </c>
      <c r="KG88" s="60">
        <v>198268</v>
      </c>
      <c r="KH88" s="60">
        <v>575972.52098176675</v>
      </c>
      <c r="KI88" s="62">
        <v>2.9050200787911651</v>
      </c>
      <c r="KJ88" s="60">
        <v>193770</v>
      </c>
      <c r="KK88" s="60">
        <v>578984.50329982454</v>
      </c>
      <c r="KL88" s="62">
        <v>2.9879986752326189</v>
      </c>
      <c r="KM88" s="60">
        <v>191362</v>
      </c>
      <c r="KN88" s="60">
        <v>580337.71732515388</v>
      </c>
      <c r="KO88" s="62">
        <v>3.0326695860471458</v>
      </c>
    </row>
    <row r="89" spans="1:301" ht="15" customHeight="1">
      <c r="A89" s="166">
        <v>75</v>
      </c>
      <c r="B89" s="171">
        <v>1330.6559999999999</v>
      </c>
      <c r="C89" s="3">
        <v>10249.07</v>
      </c>
      <c r="D89" s="4">
        <v>7.4962799999999996</v>
      </c>
      <c r="E89" s="3">
        <v>942.63639999999998</v>
      </c>
      <c r="F89" s="3">
        <v>11901.55</v>
      </c>
      <c r="G89" s="4">
        <v>12.261699999999999</v>
      </c>
      <c r="H89" s="3">
        <v>1198.4949999999999</v>
      </c>
      <c r="I89" s="3">
        <v>11874.21</v>
      </c>
      <c r="J89" s="4">
        <v>9.6360679999999999</v>
      </c>
      <c r="K89" s="3">
        <v>1699.252</v>
      </c>
      <c r="L89" s="3">
        <v>13000.73</v>
      </c>
      <c r="M89" s="4">
        <v>7.4442019999999998</v>
      </c>
      <c r="N89" s="3">
        <v>895.46820000000002</v>
      </c>
      <c r="O89" s="3">
        <v>17109.599999999999</v>
      </c>
      <c r="P89" s="4">
        <v>18.518160000000002</v>
      </c>
      <c r="Q89" s="3">
        <v>2002.855</v>
      </c>
      <c r="R89" s="3">
        <v>20329.919999999998</v>
      </c>
      <c r="S89" s="4">
        <v>9.8557839999999999</v>
      </c>
      <c r="T89" s="3">
        <v>2731.2910000000002</v>
      </c>
      <c r="U89" s="3">
        <v>22961.35</v>
      </c>
      <c r="V89" s="4">
        <v>8.167109</v>
      </c>
      <c r="W89" s="3">
        <v>2519.6019999999999</v>
      </c>
      <c r="X89" s="3">
        <v>24518.28</v>
      </c>
      <c r="Y89" s="4">
        <v>9.4560230000000001</v>
      </c>
      <c r="Z89" s="3">
        <v>2888.692</v>
      </c>
      <c r="AA89" s="3">
        <v>27143.52</v>
      </c>
      <c r="AB89" s="4">
        <v>9.1244060000000005</v>
      </c>
      <c r="AC89" s="3">
        <v>2331.1320000000001</v>
      </c>
      <c r="AD89" s="3">
        <v>33780.79</v>
      </c>
      <c r="AE89" s="4">
        <v>14.05965</v>
      </c>
      <c r="AF89" s="3">
        <v>2566.3429999999998</v>
      </c>
      <c r="AG89" s="3">
        <v>35085.94</v>
      </c>
      <c r="AH89" s="4">
        <v>13.251609999999999</v>
      </c>
      <c r="AI89" s="3">
        <v>2388.8719999999998</v>
      </c>
      <c r="AJ89" s="3">
        <v>35730.17</v>
      </c>
      <c r="AK89" s="4">
        <v>14.476229999999999</v>
      </c>
      <c r="AL89" s="3">
        <v>2276.1930000000002</v>
      </c>
      <c r="AM89" s="3">
        <v>35234.589999999997</v>
      </c>
      <c r="AN89" s="4">
        <v>14.972910000000001</v>
      </c>
      <c r="AO89" s="3">
        <v>2772.0929999999998</v>
      </c>
      <c r="AP89" s="3">
        <v>36596.050000000003</v>
      </c>
      <c r="AQ89" s="4">
        <v>12.797180000000001</v>
      </c>
      <c r="AR89" s="3">
        <v>2825.9319999999998</v>
      </c>
      <c r="AS89" s="3">
        <v>38378.239999999998</v>
      </c>
      <c r="AT89" s="4">
        <v>13.15245</v>
      </c>
      <c r="AU89" s="3">
        <v>3511.3609999999999</v>
      </c>
      <c r="AV89" s="3">
        <v>40622.1</v>
      </c>
      <c r="AW89" s="4">
        <v>11.21527</v>
      </c>
      <c r="AX89" s="3">
        <v>2758.944</v>
      </c>
      <c r="AY89" s="3">
        <v>42148.28</v>
      </c>
      <c r="AZ89" s="4">
        <v>14.791029999999999</v>
      </c>
      <c r="BA89" s="3">
        <v>3006.9969999999998</v>
      </c>
      <c r="BB89" s="3">
        <v>41941.480000000003</v>
      </c>
      <c r="BC89" s="4">
        <v>13.50713</v>
      </c>
      <c r="BD89" s="3">
        <v>3461.2849999999999</v>
      </c>
      <c r="BE89" s="3">
        <v>42862.32</v>
      </c>
      <c r="BF89" s="4">
        <v>12.00257</v>
      </c>
      <c r="BG89" s="3">
        <v>12692.71</v>
      </c>
      <c r="BH89" s="3">
        <v>90123.33</v>
      </c>
      <c r="BI89" s="4">
        <v>6.9087310000000004</v>
      </c>
      <c r="BJ89" s="3">
        <v>16151.28</v>
      </c>
      <c r="BK89" s="3">
        <v>114173.9</v>
      </c>
      <c r="BL89" s="4">
        <v>6.875991</v>
      </c>
      <c r="BM89" s="3">
        <v>17046.5</v>
      </c>
      <c r="BN89" s="3">
        <v>133188.79999999999</v>
      </c>
      <c r="BO89" s="4">
        <v>7.5923129999999999</v>
      </c>
      <c r="BP89" s="3">
        <v>19175.330000000002</v>
      </c>
      <c r="BQ89" s="3">
        <v>167504.70000000001</v>
      </c>
      <c r="BR89" s="4">
        <v>8.4811560000000004</v>
      </c>
      <c r="BS89" s="3">
        <v>19804.439999999999</v>
      </c>
      <c r="BT89" s="3">
        <v>172983</v>
      </c>
      <c r="BU89" s="4">
        <v>8.4798380000000009</v>
      </c>
      <c r="BV89" s="3">
        <v>20360.11</v>
      </c>
      <c r="BW89" s="3">
        <v>160497.79999999999</v>
      </c>
      <c r="BX89" s="4">
        <v>7.6654229999999997</v>
      </c>
      <c r="BY89" s="3">
        <v>20713.740000000002</v>
      </c>
      <c r="BZ89" s="3">
        <v>154245.9</v>
      </c>
      <c r="CA89" s="4">
        <v>7.245501</v>
      </c>
      <c r="CB89" s="3">
        <v>19903.16</v>
      </c>
      <c r="CC89" s="3">
        <v>149434.79999999999</v>
      </c>
      <c r="CD89" s="4">
        <v>7.3060299999999998</v>
      </c>
      <c r="CE89" s="3">
        <v>17915.11</v>
      </c>
      <c r="CF89" s="3">
        <v>133395.29999999999</v>
      </c>
      <c r="CG89" s="4">
        <v>7.2404419999999998</v>
      </c>
      <c r="CH89" s="3">
        <v>19365.599999999999</v>
      </c>
      <c r="CI89" s="3">
        <v>141401.29999999999</v>
      </c>
      <c r="CJ89" s="4">
        <v>7.1008550000000001</v>
      </c>
      <c r="CK89" s="3">
        <v>26494.7</v>
      </c>
      <c r="CL89" s="3">
        <v>180241.8</v>
      </c>
      <c r="CM89" s="4">
        <v>6.624676</v>
      </c>
      <c r="CN89" s="3">
        <v>31551.86</v>
      </c>
      <c r="CO89" s="3">
        <v>209170</v>
      </c>
      <c r="CP89" s="4">
        <v>6.4573830000000001</v>
      </c>
      <c r="CQ89" s="3">
        <v>33695.74</v>
      </c>
      <c r="CR89" s="3">
        <v>237996.9</v>
      </c>
      <c r="CS89" s="4">
        <v>6.8788710000000002</v>
      </c>
      <c r="CT89" s="3">
        <v>31208.38</v>
      </c>
      <c r="CU89" s="3">
        <v>190021.9</v>
      </c>
      <c r="CV89" s="4">
        <v>5.9510459999999998</v>
      </c>
      <c r="CW89" s="3">
        <v>41061.199999999997</v>
      </c>
      <c r="CX89" s="3">
        <v>239775.7</v>
      </c>
      <c r="CY89" s="4">
        <v>5.7069520000000002</v>
      </c>
      <c r="CZ89" s="3">
        <v>48031.4</v>
      </c>
      <c r="DA89" s="3">
        <v>273424.3</v>
      </c>
      <c r="DB89" s="4">
        <v>5.5592540000000001</v>
      </c>
      <c r="DC89" s="3">
        <v>46987.519999999997</v>
      </c>
      <c r="DD89" s="3">
        <v>326561.90000000002</v>
      </c>
      <c r="DE89" s="4">
        <v>6.783156</v>
      </c>
      <c r="DF89" s="3">
        <v>51747.25</v>
      </c>
      <c r="DG89" s="3">
        <v>344117.4</v>
      </c>
      <c r="DH89" s="4">
        <v>6.4909460000000001</v>
      </c>
      <c r="DI89" s="3">
        <v>73806.039999999994</v>
      </c>
      <c r="DJ89" s="3">
        <v>442788.2</v>
      </c>
      <c r="DK89" s="4">
        <v>5.8622300000000003</v>
      </c>
      <c r="DL89" s="3">
        <v>121256.3</v>
      </c>
      <c r="DM89" s="3">
        <v>597119.9</v>
      </c>
      <c r="DN89" s="4">
        <v>4.8222019999999999</v>
      </c>
      <c r="DO89" s="3">
        <v>190639.5</v>
      </c>
      <c r="DP89" s="3">
        <v>894624</v>
      </c>
      <c r="DQ89" s="4">
        <v>4.5952229999999998</v>
      </c>
      <c r="DR89" s="3">
        <v>293874</v>
      </c>
      <c r="DS89" s="3">
        <v>1452393</v>
      </c>
      <c r="DT89" s="4">
        <v>4.8392819999999999</v>
      </c>
      <c r="DU89" s="3">
        <v>446.47750000000002</v>
      </c>
      <c r="DV89" s="3">
        <v>2562.6660000000002</v>
      </c>
      <c r="DW89" s="4">
        <v>5.6134769999999996</v>
      </c>
      <c r="DX89" s="3">
        <v>549.44560000000001</v>
      </c>
      <c r="DY89" s="3">
        <v>3051.0410000000002</v>
      </c>
      <c r="DZ89" s="4">
        <v>5.4301870000000001</v>
      </c>
      <c r="EA89" s="3">
        <v>614.54809999999998</v>
      </c>
      <c r="EB89" s="3">
        <v>4005.9279999999999</v>
      </c>
      <c r="EC89" s="4">
        <v>6.3648550000000004</v>
      </c>
      <c r="ED89" s="3">
        <v>870.78200000000004</v>
      </c>
      <c r="EE89" s="3">
        <v>4857.2240000000002</v>
      </c>
      <c r="EF89" s="4">
        <v>5.4579190000000004</v>
      </c>
      <c r="EG89" s="3">
        <v>863.00609999999995</v>
      </c>
      <c r="EH89" s="3">
        <v>5212.9059999999999</v>
      </c>
      <c r="EI89" s="4">
        <v>5.9112439999999999</v>
      </c>
      <c r="EJ89" s="3">
        <v>1024.7750000000001</v>
      </c>
      <c r="EK89" s="3">
        <v>5471.4390000000003</v>
      </c>
      <c r="EL89" s="4">
        <v>5.2276850000000001</v>
      </c>
      <c r="EM89" s="3">
        <v>1116.2249999999999</v>
      </c>
      <c r="EN89" s="3">
        <v>5970.9709999999995</v>
      </c>
      <c r="EO89" s="4">
        <v>5.2341139999999999</v>
      </c>
      <c r="EP89" s="3">
        <v>1394.6679999999999</v>
      </c>
      <c r="EQ89" s="3">
        <v>6858.2089999999998</v>
      </c>
      <c r="ER89" s="4">
        <v>4.8113939999999999</v>
      </c>
      <c r="ES89" s="3">
        <v>1556.386</v>
      </c>
      <c r="ET89" s="3">
        <v>7940.7529999999997</v>
      </c>
      <c r="EU89" s="4">
        <v>4.9876610000000001</v>
      </c>
      <c r="EV89" s="3">
        <v>1971.136</v>
      </c>
      <c r="EW89" s="3">
        <v>9601.2540000000008</v>
      </c>
      <c r="EX89" s="4">
        <v>4.7664660000000003</v>
      </c>
      <c r="EY89" s="3">
        <v>2084.0520000000001</v>
      </c>
      <c r="EZ89" s="3">
        <v>11042.23</v>
      </c>
      <c r="FA89" s="4">
        <v>5.1814900000000002</v>
      </c>
      <c r="FB89" s="3">
        <v>2124.5590000000002</v>
      </c>
      <c r="FC89" s="3">
        <v>12111.97</v>
      </c>
      <c r="FD89" s="4">
        <v>5.5779189999999996</v>
      </c>
      <c r="FE89" s="3">
        <v>2742.0610000000001</v>
      </c>
      <c r="FF89" s="3">
        <v>15144.27</v>
      </c>
      <c r="FG89" s="4">
        <v>5.4024109999999999</v>
      </c>
      <c r="FH89" s="3">
        <v>2722.85</v>
      </c>
      <c r="FI89" s="3">
        <v>19205.05</v>
      </c>
      <c r="FJ89" s="4">
        <v>6.8988430000000003</v>
      </c>
      <c r="FK89" s="60">
        <v>8420</v>
      </c>
      <c r="FL89" s="60">
        <v>30210.607047856764</v>
      </c>
      <c r="FM89" s="62">
        <v>3.5879580816932024</v>
      </c>
      <c r="FN89" s="60">
        <v>9517</v>
      </c>
      <c r="FO89" s="60">
        <v>32293.23025446316</v>
      </c>
      <c r="FP89" s="62">
        <v>3.3932153256764903</v>
      </c>
      <c r="FQ89" s="60">
        <v>10501</v>
      </c>
      <c r="FR89" s="60">
        <v>35766.367220003216</v>
      </c>
      <c r="FS89" s="62">
        <v>3.4059963070186856</v>
      </c>
      <c r="FT89" s="60">
        <v>11814</v>
      </c>
      <c r="FU89" s="60">
        <v>40064.566655526054</v>
      </c>
      <c r="FV89" s="62">
        <v>3.3912787079334734</v>
      </c>
      <c r="FW89" s="60">
        <v>14259</v>
      </c>
      <c r="FX89" s="60">
        <v>45205.209738823636</v>
      </c>
      <c r="FY89" s="62">
        <v>3.1702931298705126</v>
      </c>
      <c r="FZ89" s="60">
        <v>16890</v>
      </c>
      <c r="GA89" s="60">
        <v>51452.745842781878</v>
      </c>
      <c r="GB89" s="62">
        <v>3.0463437443920589</v>
      </c>
      <c r="GC89" s="60">
        <v>19303</v>
      </c>
      <c r="GD89" s="60">
        <v>57796.550258785071</v>
      </c>
      <c r="GE89" s="62">
        <v>2.9941744940571451</v>
      </c>
      <c r="GF89" s="60">
        <v>21895</v>
      </c>
      <c r="GG89" s="60">
        <v>64096.650365263849</v>
      </c>
      <c r="GH89" s="62">
        <v>2.9274560568743482</v>
      </c>
      <c r="GI89" s="60">
        <v>25770</v>
      </c>
      <c r="GJ89" s="60">
        <v>73897.827784819412</v>
      </c>
      <c r="GK89" s="62">
        <v>2.8675912993721155</v>
      </c>
      <c r="GL89" s="60">
        <v>30580</v>
      </c>
      <c r="GM89" s="60">
        <v>85892.69556794384</v>
      </c>
      <c r="GN89" s="62">
        <v>2.8087866438176534</v>
      </c>
      <c r="GO89" s="60">
        <v>34460</v>
      </c>
      <c r="GP89" s="60">
        <v>96866.178406194682</v>
      </c>
      <c r="GQ89" s="62">
        <v>2.8109744168947963</v>
      </c>
      <c r="GR89" s="60">
        <v>39391</v>
      </c>
      <c r="GS89" s="60">
        <v>107122.56215426217</v>
      </c>
      <c r="GT89" s="62">
        <v>2.719467953447797</v>
      </c>
      <c r="GU89" s="60">
        <v>44128</v>
      </c>
      <c r="GV89" s="60">
        <v>117267.20853848527</v>
      </c>
      <c r="GW89" s="62">
        <v>2.6574331159011346</v>
      </c>
      <c r="GX89" s="60">
        <v>48265</v>
      </c>
      <c r="GY89" s="60">
        <v>128362.29047134725</v>
      </c>
      <c r="GZ89" s="62">
        <v>2.6595315543633533</v>
      </c>
      <c r="HA89" s="60">
        <v>50767</v>
      </c>
      <c r="HB89" s="60">
        <v>137420.77397921853</v>
      </c>
      <c r="HC89" s="62">
        <v>2.7068917599861826</v>
      </c>
      <c r="HD89" s="60">
        <v>53321</v>
      </c>
      <c r="HE89" s="60">
        <v>144918.75863051362</v>
      </c>
      <c r="HF89" s="62">
        <v>2.717855228343685</v>
      </c>
      <c r="HG89" s="60">
        <v>55954</v>
      </c>
      <c r="HH89" s="60">
        <v>155717.31411452932</v>
      </c>
      <c r="HI89" s="62">
        <v>2.7829523200223276</v>
      </c>
      <c r="HJ89" s="60">
        <v>59183</v>
      </c>
      <c r="HK89" s="60">
        <v>163990.76272662714</v>
      </c>
      <c r="HL89" s="62">
        <v>2.7709099357353826</v>
      </c>
      <c r="HM89" s="60">
        <v>62387</v>
      </c>
      <c r="HN89" s="60">
        <v>173465.79568517421</v>
      </c>
      <c r="HO89" s="62">
        <v>2.7804798385108147</v>
      </c>
      <c r="HP89" s="60">
        <v>67912</v>
      </c>
      <c r="HQ89" s="60">
        <v>191310.01736945493</v>
      </c>
      <c r="HR89" s="62">
        <v>2.8170281742468921</v>
      </c>
      <c r="HS89" s="60">
        <v>72905</v>
      </c>
      <c r="HT89" s="60">
        <v>201550.14690157477</v>
      </c>
      <c r="HU89" s="62">
        <v>2.7645586297452134</v>
      </c>
      <c r="HV89" s="60">
        <v>73946</v>
      </c>
      <c r="HW89" s="60">
        <v>204889.28541248656</v>
      </c>
      <c r="HX89" s="62">
        <v>2.7707960594553667</v>
      </c>
      <c r="HY89" s="60">
        <v>77491</v>
      </c>
      <c r="HZ89" s="60">
        <v>210798.35322510405</v>
      </c>
      <c r="IA89" s="62">
        <v>2.7202946564775785</v>
      </c>
      <c r="IB89" s="60">
        <v>77840</v>
      </c>
      <c r="IC89" s="60">
        <v>213130.8257081678</v>
      </c>
      <c r="ID89" s="62">
        <v>2.738063022972351</v>
      </c>
      <c r="IE89" s="60">
        <v>79229</v>
      </c>
      <c r="IF89" s="60">
        <v>214387.55885630153</v>
      </c>
      <c r="IG89" s="62">
        <v>2.7059228168511722</v>
      </c>
      <c r="IH89" s="60">
        <v>80626</v>
      </c>
      <c r="II89" s="60">
        <v>218295.77352847086</v>
      </c>
      <c r="IJ89" s="62">
        <v>2.7075108963420096</v>
      </c>
      <c r="IK89" s="60">
        <v>80266</v>
      </c>
      <c r="IL89" s="60">
        <v>232140.13427106212</v>
      </c>
      <c r="IM89" s="62">
        <v>2.8921353284212756</v>
      </c>
      <c r="IN89" s="60">
        <v>82511</v>
      </c>
      <c r="IO89" s="60">
        <v>244387.19623872617</v>
      </c>
      <c r="IP89" s="62">
        <v>2.9618741287673909</v>
      </c>
      <c r="IQ89" s="60">
        <v>83565</v>
      </c>
      <c r="IR89" s="60">
        <v>259468.3811359659</v>
      </c>
      <c r="IS89" s="62">
        <v>3.104988705031603</v>
      </c>
      <c r="IT89" s="60">
        <v>91185</v>
      </c>
      <c r="IU89" s="60">
        <v>285200.5484279801</v>
      </c>
      <c r="IV89" s="62">
        <v>3.1277134224705829</v>
      </c>
      <c r="IW89" s="60">
        <v>98975</v>
      </c>
      <c r="IX89" s="60">
        <v>312555.4126730485</v>
      </c>
      <c r="IY89" s="62">
        <v>3.1579228357974083</v>
      </c>
      <c r="IZ89" s="60">
        <v>105063</v>
      </c>
      <c r="JA89" s="60">
        <v>324564.85643083107</v>
      </c>
      <c r="JB89" s="62">
        <v>3.0892403265738753</v>
      </c>
      <c r="JC89" s="60">
        <v>113322</v>
      </c>
      <c r="JD89" s="60">
        <v>335051.00928999204</v>
      </c>
      <c r="JE89" s="62">
        <v>2.9566280977214667</v>
      </c>
      <c r="JF89" s="60">
        <v>127403</v>
      </c>
      <c r="JG89" s="60">
        <v>363311.99490465136</v>
      </c>
      <c r="JH89" s="62">
        <v>2.8516753522652634</v>
      </c>
      <c r="JI89" s="60">
        <v>144704</v>
      </c>
      <c r="JJ89" s="60">
        <v>404554.98147328541</v>
      </c>
      <c r="JK89" s="62">
        <v>2.7957415238921204</v>
      </c>
      <c r="JL89" s="60">
        <v>165925</v>
      </c>
      <c r="JM89" s="60">
        <v>454282.5949114234</v>
      </c>
      <c r="JN89" s="62">
        <v>2.7378791316041791</v>
      </c>
      <c r="JO89" s="60">
        <v>184431</v>
      </c>
      <c r="JP89" s="60">
        <v>509066.13473632629</v>
      </c>
      <c r="JQ89" s="62">
        <v>2.7601983112184301</v>
      </c>
      <c r="JR89" s="60">
        <v>198658</v>
      </c>
      <c r="JS89" s="60">
        <v>551427.60990202078</v>
      </c>
      <c r="JT89" s="62">
        <v>2.7757634220722083</v>
      </c>
      <c r="JU89" s="60">
        <v>196354</v>
      </c>
      <c r="JV89" s="60">
        <v>544810.45148454548</v>
      </c>
      <c r="JW89" s="62">
        <v>2.7746338321834312</v>
      </c>
      <c r="JX89" s="60">
        <v>187861</v>
      </c>
      <c r="JY89" s="60">
        <v>533551.35370822635</v>
      </c>
      <c r="JZ89" s="62">
        <v>2.8401390054786591</v>
      </c>
      <c r="KA89" s="60">
        <v>190149</v>
      </c>
      <c r="KB89" s="60">
        <v>568197.70190389256</v>
      </c>
      <c r="KC89" s="62">
        <v>2.9881708654996482</v>
      </c>
      <c r="KD89" s="60">
        <v>199298</v>
      </c>
      <c r="KE89" s="60">
        <v>585979.86042573873</v>
      </c>
      <c r="KF89" s="62">
        <v>2.940219472477088</v>
      </c>
      <c r="KG89" s="60">
        <v>204600</v>
      </c>
      <c r="KH89" s="60">
        <v>590945.03241717815</v>
      </c>
      <c r="KI89" s="62">
        <v>2.8882943910908021</v>
      </c>
      <c r="KJ89" s="60">
        <v>198949</v>
      </c>
      <c r="KK89" s="60">
        <v>594292.58038774552</v>
      </c>
      <c r="KL89" s="62">
        <v>2.9871604299983692</v>
      </c>
      <c r="KM89" s="60">
        <v>195392</v>
      </c>
      <c r="KN89" s="60">
        <v>595820.45025786955</v>
      </c>
      <c r="KO89" s="62">
        <v>3.0493594940318416</v>
      </c>
    </row>
    <row r="90" spans="1:301" ht="15" customHeight="1">
      <c r="A90" s="166">
        <v>76</v>
      </c>
      <c r="B90" s="171">
        <v>1421.4069999999999</v>
      </c>
      <c r="C90" s="3">
        <v>10618.81</v>
      </c>
      <c r="D90" s="4">
        <v>7.2697570000000002</v>
      </c>
      <c r="E90" s="3">
        <v>1008.095</v>
      </c>
      <c r="F90" s="3">
        <v>12356.83</v>
      </c>
      <c r="G90" s="4">
        <v>11.902950000000001</v>
      </c>
      <c r="H90" s="3">
        <v>1283.3440000000001</v>
      </c>
      <c r="I90" s="3">
        <v>12317.29</v>
      </c>
      <c r="J90" s="4">
        <v>9.3336609999999993</v>
      </c>
      <c r="K90" s="3">
        <v>1798.787</v>
      </c>
      <c r="L90" s="3">
        <v>13469.58</v>
      </c>
      <c r="M90" s="4">
        <v>7.2847929999999996</v>
      </c>
      <c r="N90" s="3">
        <v>968.40430000000003</v>
      </c>
      <c r="O90" s="3">
        <v>17783.7</v>
      </c>
      <c r="P90" s="4">
        <v>17.796859999999999</v>
      </c>
      <c r="Q90" s="3">
        <v>2145.7849999999999</v>
      </c>
      <c r="R90" s="3">
        <v>21090.62</v>
      </c>
      <c r="S90" s="4">
        <v>9.5423439999999999</v>
      </c>
      <c r="T90" s="3">
        <v>2907.25</v>
      </c>
      <c r="U90" s="3">
        <v>23800.65</v>
      </c>
      <c r="V90" s="4">
        <v>7.9521139999999999</v>
      </c>
      <c r="W90" s="3">
        <v>2668.674</v>
      </c>
      <c r="X90" s="3">
        <v>25431.82</v>
      </c>
      <c r="Y90" s="4">
        <v>9.2593160000000001</v>
      </c>
      <c r="Z90" s="3">
        <v>3029.241</v>
      </c>
      <c r="AA90" s="3">
        <v>28151.24</v>
      </c>
      <c r="AB90" s="4">
        <v>9.0229149999999994</v>
      </c>
      <c r="AC90" s="3">
        <v>2629.5909999999999</v>
      </c>
      <c r="AD90" s="3">
        <v>35085.35</v>
      </c>
      <c r="AE90" s="4">
        <v>12.944050000000001</v>
      </c>
      <c r="AF90" s="3">
        <v>2837.2689999999998</v>
      </c>
      <c r="AG90" s="3">
        <v>36435.46</v>
      </c>
      <c r="AH90" s="4">
        <v>12.44605</v>
      </c>
      <c r="AI90" s="3">
        <v>2617.8609999999999</v>
      </c>
      <c r="AJ90" s="3">
        <v>37114.769999999997</v>
      </c>
      <c r="AK90" s="4">
        <v>13.72059</v>
      </c>
      <c r="AL90" s="3">
        <v>2499.636</v>
      </c>
      <c r="AM90" s="3">
        <v>36603.339999999997</v>
      </c>
      <c r="AN90" s="4">
        <v>14.16283</v>
      </c>
      <c r="AO90" s="3">
        <v>3062.45</v>
      </c>
      <c r="AP90" s="3">
        <v>37999.5</v>
      </c>
      <c r="AQ90" s="4">
        <v>12.02688</v>
      </c>
      <c r="AR90" s="3">
        <v>3147.6080000000002</v>
      </c>
      <c r="AS90" s="3">
        <v>39853.019999999997</v>
      </c>
      <c r="AT90" s="4">
        <v>12.26083</v>
      </c>
      <c r="AU90" s="3">
        <v>3797.9960000000001</v>
      </c>
      <c r="AV90" s="3">
        <v>42162.3</v>
      </c>
      <c r="AW90" s="4">
        <v>10.760759999999999</v>
      </c>
      <c r="AX90" s="3">
        <v>3037.933</v>
      </c>
      <c r="AY90" s="3">
        <v>43783.88</v>
      </c>
      <c r="AZ90" s="4">
        <v>13.9527</v>
      </c>
      <c r="BA90" s="3">
        <v>3381.3690000000001</v>
      </c>
      <c r="BB90" s="3">
        <v>43556.17</v>
      </c>
      <c r="BC90" s="4">
        <v>12.47287</v>
      </c>
      <c r="BD90" s="3">
        <v>3862.16</v>
      </c>
      <c r="BE90" s="3">
        <v>44495.79</v>
      </c>
      <c r="BF90" s="4">
        <v>11.165480000000001</v>
      </c>
      <c r="BG90" s="3">
        <v>13208.47</v>
      </c>
      <c r="BH90" s="3">
        <v>93338.91</v>
      </c>
      <c r="BI90" s="4">
        <v>6.874733</v>
      </c>
      <c r="BJ90" s="3">
        <v>17009.490000000002</v>
      </c>
      <c r="BK90" s="3">
        <v>118240.4</v>
      </c>
      <c r="BL90" s="4">
        <v>6.760497</v>
      </c>
      <c r="BM90" s="3">
        <v>17978.3</v>
      </c>
      <c r="BN90" s="3">
        <v>138008.79999999999</v>
      </c>
      <c r="BO90" s="4">
        <v>7.4581799999999996</v>
      </c>
      <c r="BP90" s="3">
        <v>20458.11</v>
      </c>
      <c r="BQ90" s="3">
        <v>173658.9</v>
      </c>
      <c r="BR90" s="4">
        <v>8.2402519999999999</v>
      </c>
      <c r="BS90" s="3">
        <v>21303.74</v>
      </c>
      <c r="BT90" s="3">
        <v>179334.6</v>
      </c>
      <c r="BU90" s="4">
        <v>8.1713290000000001</v>
      </c>
      <c r="BV90" s="3">
        <v>21918.46</v>
      </c>
      <c r="BW90" s="3">
        <v>166304.70000000001</v>
      </c>
      <c r="BX90" s="4">
        <v>7.3769439999999999</v>
      </c>
      <c r="BY90" s="3">
        <v>22255.27</v>
      </c>
      <c r="BZ90" s="3">
        <v>159777.79999999999</v>
      </c>
      <c r="CA90" s="4">
        <v>6.9844020000000002</v>
      </c>
      <c r="CB90" s="3">
        <v>21172.17</v>
      </c>
      <c r="CC90" s="3">
        <v>154805.9</v>
      </c>
      <c r="CD90" s="4">
        <v>7.1138940000000002</v>
      </c>
      <c r="CE90" s="3">
        <v>18952.28</v>
      </c>
      <c r="CF90" s="3">
        <v>138185.70000000001</v>
      </c>
      <c r="CG90" s="4">
        <v>7.08887</v>
      </c>
      <c r="CH90" s="3">
        <v>20627.87</v>
      </c>
      <c r="CI90" s="3">
        <v>146460.1</v>
      </c>
      <c r="CJ90" s="4">
        <v>6.903721</v>
      </c>
      <c r="CK90" s="3">
        <v>28141.81</v>
      </c>
      <c r="CL90" s="3">
        <v>186613.6</v>
      </c>
      <c r="CM90" s="4">
        <v>6.4563670000000002</v>
      </c>
      <c r="CN90" s="3">
        <v>33504.639999999999</v>
      </c>
      <c r="CO90" s="3">
        <v>216530.6</v>
      </c>
      <c r="CP90" s="4">
        <v>6.2939610000000004</v>
      </c>
      <c r="CQ90" s="3">
        <v>36027.199999999997</v>
      </c>
      <c r="CR90" s="3">
        <v>246461.4</v>
      </c>
      <c r="CS90" s="4">
        <v>6.6614820000000003</v>
      </c>
      <c r="CT90" s="3">
        <v>33385.4</v>
      </c>
      <c r="CU90" s="3">
        <v>196595.5</v>
      </c>
      <c r="CV90" s="4">
        <v>5.7545229999999998</v>
      </c>
      <c r="CW90" s="3">
        <v>44011.64</v>
      </c>
      <c r="CX90" s="3">
        <v>247994.7</v>
      </c>
      <c r="CY90" s="4">
        <v>5.5059659999999999</v>
      </c>
      <c r="CZ90" s="3">
        <v>51743.95</v>
      </c>
      <c r="DA90" s="3">
        <v>282737</v>
      </c>
      <c r="DB90" s="4">
        <v>5.3352050000000002</v>
      </c>
      <c r="DC90" s="3">
        <v>50799.8</v>
      </c>
      <c r="DD90" s="3">
        <v>338132.3</v>
      </c>
      <c r="DE90" s="4">
        <v>6.4954479999999997</v>
      </c>
      <c r="DF90" s="3">
        <v>55778.7</v>
      </c>
      <c r="DG90" s="3">
        <v>356216</v>
      </c>
      <c r="DH90" s="4">
        <v>6.2325629999999999</v>
      </c>
      <c r="DI90" s="3">
        <v>78525.48</v>
      </c>
      <c r="DJ90" s="3">
        <v>458064.9</v>
      </c>
      <c r="DK90" s="4">
        <v>5.6990809999999996</v>
      </c>
      <c r="DL90" s="3">
        <v>129906.3</v>
      </c>
      <c r="DM90" s="3">
        <v>616769.9</v>
      </c>
      <c r="DN90" s="4">
        <v>4.6483939999999997</v>
      </c>
      <c r="DO90" s="3">
        <v>202263.1</v>
      </c>
      <c r="DP90" s="3">
        <v>923717.6</v>
      </c>
      <c r="DQ90" s="4">
        <v>4.4711590000000001</v>
      </c>
      <c r="DR90" s="3">
        <v>314212.7</v>
      </c>
      <c r="DS90" s="3">
        <v>1500246</v>
      </c>
      <c r="DT90" s="4">
        <v>4.6743249999999996</v>
      </c>
      <c r="DU90" s="3">
        <v>479.27210000000002</v>
      </c>
      <c r="DV90" s="3">
        <v>2650.1669999999999</v>
      </c>
      <c r="DW90" s="4">
        <v>5.4070410000000004</v>
      </c>
      <c r="DX90" s="3">
        <v>596.73130000000003</v>
      </c>
      <c r="DY90" s="3">
        <v>3154.3069999999998</v>
      </c>
      <c r="DZ90" s="4">
        <v>5.1682350000000001</v>
      </c>
      <c r="EA90" s="3">
        <v>665.79100000000005</v>
      </c>
      <c r="EB90" s="3">
        <v>4146.1880000000001</v>
      </c>
      <c r="EC90" s="4">
        <v>6.0797400000000001</v>
      </c>
      <c r="ED90" s="3">
        <v>927.39369999999997</v>
      </c>
      <c r="EE90" s="3">
        <v>5022.1490000000003</v>
      </c>
      <c r="EF90" s="4">
        <v>5.2978860000000001</v>
      </c>
      <c r="EG90" s="3">
        <v>950.02390000000003</v>
      </c>
      <c r="EH90" s="3">
        <v>5392.32</v>
      </c>
      <c r="EI90" s="4">
        <v>5.5537640000000001</v>
      </c>
      <c r="EJ90" s="3">
        <v>1087.6949999999999</v>
      </c>
      <c r="EK90" s="3">
        <v>5655.42</v>
      </c>
      <c r="EL90" s="4">
        <v>5.0900460000000001</v>
      </c>
      <c r="EM90" s="3">
        <v>1159.0309999999999</v>
      </c>
      <c r="EN90" s="3">
        <v>6172.366</v>
      </c>
      <c r="EO90" s="4">
        <v>5.2099460000000004</v>
      </c>
      <c r="EP90" s="3">
        <v>1475.2360000000001</v>
      </c>
      <c r="EQ90" s="3">
        <v>7084.1970000000001</v>
      </c>
      <c r="ER90" s="4">
        <v>4.697635</v>
      </c>
      <c r="ES90" s="3">
        <v>1644.69</v>
      </c>
      <c r="ET90" s="3">
        <v>8204.9459999999999</v>
      </c>
      <c r="EU90" s="4">
        <v>4.8759969999999999</v>
      </c>
      <c r="EV90" s="3">
        <v>2084.2869999999998</v>
      </c>
      <c r="EW90" s="3">
        <v>9916.8320000000003</v>
      </c>
      <c r="EX90" s="4">
        <v>4.6549959999999997</v>
      </c>
      <c r="EY90" s="3">
        <v>2200.1350000000002</v>
      </c>
      <c r="EZ90" s="3">
        <v>11413.08</v>
      </c>
      <c r="FA90" s="4">
        <v>5.0720489999999998</v>
      </c>
      <c r="FB90" s="3">
        <v>2246.5839999999998</v>
      </c>
      <c r="FC90" s="3">
        <v>12525.59</v>
      </c>
      <c r="FD90" s="4">
        <v>5.4542149999999996</v>
      </c>
      <c r="FE90" s="3">
        <v>2887.7060000000001</v>
      </c>
      <c r="FF90" s="3">
        <v>15658.01</v>
      </c>
      <c r="FG90" s="4">
        <v>5.3030710000000001</v>
      </c>
      <c r="FH90" s="3">
        <v>3011.8020000000001</v>
      </c>
      <c r="FI90" s="3">
        <v>19886.14</v>
      </c>
      <c r="FJ90" s="4">
        <v>6.4572900000000004</v>
      </c>
      <c r="FK90" s="60">
        <v>8847</v>
      </c>
      <c r="FL90" s="60">
        <v>31110.993628957025</v>
      </c>
      <c r="FM90" s="62">
        <v>3.5165585654975726</v>
      </c>
      <c r="FN90" s="60">
        <v>9909</v>
      </c>
      <c r="FO90" s="60">
        <v>33233.98595372944</v>
      </c>
      <c r="FP90" s="62">
        <v>3.3539192606448118</v>
      </c>
      <c r="FQ90" s="60">
        <v>10894</v>
      </c>
      <c r="FR90" s="60">
        <v>36811.007210279982</v>
      </c>
      <c r="FS90" s="62">
        <v>3.3790166339526326</v>
      </c>
      <c r="FT90" s="60">
        <v>12215</v>
      </c>
      <c r="FU90" s="60">
        <v>41233.585061321173</v>
      </c>
      <c r="FV90" s="62">
        <v>3.3756516628179432</v>
      </c>
      <c r="FW90" s="60">
        <v>14779</v>
      </c>
      <c r="FX90" s="60">
        <v>46483.802967779731</v>
      </c>
      <c r="FY90" s="62">
        <v>3.1452603672629902</v>
      </c>
      <c r="FZ90" s="60">
        <v>17431</v>
      </c>
      <c r="GA90" s="60">
        <v>52882.624865538084</v>
      </c>
      <c r="GB90" s="62">
        <v>3.0338262214180531</v>
      </c>
      <c r="GC90" s="60">
        <v>19984</v>
      </c>
      <c r="GD90" s="60">
        <v>59386.195496489083</v>
      </c>
      <c r="GE90" s="62">
        <v>2.9716871245240735</v>
      </c>
      <c r="GF90" s="60">
        <v>22655</v>
      </c>
      <c r="GG90" s="60">
        <v>65839.136858233775</v>
      </c>
      <c r="GH90" s="62">
        <v>2.9061636220805021</v>
      </c>
      <c r="GI90" s="60">
        <v>26686</v>
      </c>
      <c r="GJ90" s="60">
        <v>75883.993443904576</v>
      </c>
      <c r="GK90" s="62">
        <v>2.8435881527356881</v>
      </c>
      <c r="GL90" s="60">
        <v>31551</v>
      </c>
      <c r="GM90" s="60">
        <v>88178.703765397033</v>
      </c>
      <c r="GN90" s="62">
        <v>2.7947990163670577</v>
      </c>
      <c r="GO90" s="60">
        <v>35658</v>
      </c>
      <c r="GP90" s="60">
        <v>99441.651391877574</v>
      </c>
      <c r="GQ90" s="62">
        <v>2.788761326823646</v>
      </c>
      <c r="GR90" s="60">
        <v>40841</v>
      </c>
      <c r="GS90" s="60">
        <v>109914.16523897625</v>
      </c>
      <c r="GT90" s="62">
        <v>2.6912701755338078</v>
      </c>
      <c r="GU90" s="60">
        <v>45788</v>
      </c>
      <c r="GV90" s="60">
        <v>120279.42039529231</v>
      </c>
      <c r="GW90" s="62">
        <v>2.6268764828184747</v>
      </c>
      <c r="GX90" s="60">
        <v>50018</v>
      </c>
      <c r="GY90" s="60">
        <v>131662.76609171272</v>
      </c>
      <c r="GZ90" s="62">
        <v>2.632307691065471</v>
      </c>
      <c r="HA90" s="60">
        <v>52558</v>
      </c>
      <c r="HB90" s="60">
        <v>140997.86901445332</v>
      </c>
      <c r="HC90" s="62">
        <v>2.6827099397704122</v>
      </c>
      <c r="HD90" s="60">
        <v>55052</v>
      </c>
      <c r="HE90" s="60">
        <v>148699.60787872045</v>
      </c>
      <c r="HF90" s="62">
        <v>2.7010754900588614</v>
      </c>
      <c r="HG90" s="60">
        <v>57675</v>
      </c>
      <c r="HH90" s="60">
        <v>159839.20104979191</v>
      </c>
      <c r="HI90" s="62">
        <v>2.7713775647991663</v>
      </c>
      <c r="HJ90" s="60">
        <v>61041</v>
      </c>
      <c r="HK90" s="60">
        <v>168319.67113351283</v>
      </c>
      <c r="HL90" s="62">
        <v>2.7574854791617573</v>
      </c>
      <c r="HM90" s="60">
        <v>64040</v>
      </c>
      <c r="HN90" s="60">
        <v>178050.56666586627</v>
      </c>
      <c r="HO90" s="62">
        <v>2.7803024151446949</v>
      </c>
      <c r="HP90" s="60">
        <v>69969</v>
      </c>
      <c r="HQ90" s="60">
        <v>196410.28224801578</v>
      </c>
      <c r="HR90" s="62">
        <v>2.8071043211710296</v>
      </c>
      <c r="HS90" s="60">
        <v>75721</v>
      </c>
      <c r="HT90" s="60">
        <v>206860.38045464864</v>
      </c>
      <c r="HU90" s="62">
        <v>2.7318759717205086</v>
      </c>
      <c r="HV90" s="60">
        <v>76058</v>
      </c>
      <c r="HW90" s="60">
        <v>210290.58923607194</v>
      </c>
      <c r="HX90" s="62">
        <v>2.7648714038769353</v>
      </c>
      <c r="HY90" s="60">
        <v>80824</v>
      </c>
      <c r="HZ90" s="60">
        <v>216284.23886085622</v>
      </c>
      <c r="IA90" s="62">
        <v>2.6759902858167899</v>
      </c>
      <c r="IB90" s="60">
        <v>80140</v>
      </c>
      <c r="IC90" s="60">
        <v>218709.91372377746</v>
      </c>
      <c r="ID90" s="62">
        <v>2.7290980000471357</v>
      </c>
      <c r="IE90" s="60">
        <v>81815</v>
      </c>
      <c r="IF90" s="60">
        <v>219959.40806448349</v>
      </c>
      <c r="IG90" s="62">
        <v>2.6884973179060503</v>
      </c>
      <c r="IH90" s="60">
        <v>83745</v>
      </c>
      <c r="II90" s="60">
        <v>223980.12240076973</v>
      </c>
      <c r="IJ90" s="62">
        <v>2.6745491957820735</v>
      </c>
      <c r="IK90" s="60">
        <v>81992</v>
      </c>
      <c r="IL90" s="60">
        <v>238423.8489099096</v>
      </c>
      <c r="IM90" s="62">
        <v>2.9078916102779493</v>
      </c>
      <c r="IN90" s="60">
        <v>84715</v>
      </c>
      <c r="IO90" s="60">
        <v>251092.52044549744</v>
      </c>
      <c r="IP90" s="62">
        <v>2.9639676615180011</v>
      </c>
      <c r="IQ90" s="60">
        <v>87285</v>
      </c>
      <c r="IR90" s="60">
        <v>266721.48148957692</v>
      </c>
      <c r="IS90" s="62">
        <v>3.0557539266721307</v>
      </c>
      <c r="IT90" s="60">
        <v>94570</v>
      </c>
      <c r="IU90" s="60">
        <v>293225.60738916887</v>
      </c>
      <c r="IV90" s="62">
        <v>3.1006197249568452</v>
      </c>
      <c r="IW90" s="60">
        <v>101185</v>
      </c>
      <c r="IX90" s="60">
        <v>321404.43135810393</v>
      </c>
      <c r="IY90" s="62">
        <v>3.1764039270455497</v>
      </c>
      <c r="IZ90" s="60">
        <v>109581</v>
      </c>
      <c r="JA90" s="60">
        <v>333607.40391975874</v>
      </c>
      <c r="JB90" s="62">
        <v>3.0443909429532376</v>
      </c>
      <c r="JC90" s="60">
        <v>117672</v>
      </c>
      <c r="JD90" s="60">
        <v>344198.74127870909</v>
      </c>
      <c r="JE90" s="62">
        <v>2.9250691862015525</v>
      </c>
      <c r="JF90" s="60">
        <v>131809</v>
      </c>
      <c r="JG90" s="60">
        <v>373018.33482030884</v>
      </c>
      <c r="JH90" s="62">
        <v>2.8299913876921061</v>
      </c>
      <c r="JI90" s="60">
        <v>150142</v>
      </c>
      <c r="JJ90" s="60">
        <v>415268.30748737958</v>
      </c>
      <c r="JK90" s="62">
        <v>2.7658370575014293</v>
      </c>
      <c r="JL90" s="60">
        <v>168971</v>
      </c>
      <c r="JM90" s="60">
        <v>466245.62388803432</v>
      </c>
      <c r="JN90" s="62">
        <v>2.7593233388453302</v>
      </c>
      <c r="JO90" s="60">
        <v>189815</v>
      </c>
      <c r="JP90" s="60">
        <v>522468.25447356247</v>
      </c>
      <c r="JQ90" s="62">
        <v>2.7525129967260882</v>
      </c>
      <c r="JR90" s="60">
        <v>204014</v>
      </c>
      <c r="JS90" s="60">
        <v>566016.92510261026</v>
      </c>
      <c r="JT90" s="62">
        <v>2.774402369948191</v>
      </c>
      <c r="JU90" s="60">
        <v>200642</v>
      </c>
      <c r="JV90" s="60">
        <v>559249.78870426212</v>
      </c>
      <c r="JW90" s="62">
        <v>2.7873017050481064</v>
      </c>
      <c r="JX90" s="60">
        <v>192804</v>
      </c>
      <c r="JY90" s="60">
        <v>547834.8931923866</v>
      </c>
      <c r="JZ90" s="62">
        <v>2.8414083379617985</v>
      </c>
      <c r="KA90" s="60">
        <v>193864</v>
      </c>
      <c r="KB90" s="60">
        <v>583868.38817661395</v>
      </c>
      <c r="KC90" s="62">
        <v>3.0117421913125386</v>
      </c>
      <c r="KD90" s="60">
        <v>203994</v>
      </c>
      <c r="KE90" s="60">
        <v>602012.76245571533</v>
      </c>
      <c r="KF90" s="62">
        <v>2.951129751148148</v>
      </c>
      <c r="KG90" s="60">
        <v>209103</v>
      </c>
      <c r="KH90" s="60">
        <v>606970.49592389411</v>
      </c>
      <c r="KI90" s="62">
        <v>2.9027345180312771</v>
      </c>
      <c r="KJ90" s="60">
        <v>205185</v>
      </c>
      <c r="KK90" s="60">
        <v>610639.39404882258</v>
      </c>
      <c r="KL90" s="62">
        <v>2.9760430540674152</v>
      </c>
      <c r="KM90" s="60">
        <v>201041</v>
      </c>
      <c r="KN90" s="60">
        <v>612393.88569777785</v>
      </c>
      <c r="KO90" s="62">
        <v>3.0461144030211642</v>
      </c>
    </row>
    <row r="91" spans="1:301" ht="15" customHeight="1">
      <c r="A91" s="166">
        <v>77</v>
      </c>
      <c r="B91" s="171">
        <v>1519.3810000000001</v>
      </c>
      <c r="C91" s="3">
        <v>11016.59</v>
      </c>
      <c r="D91" s="4">
        <v>7.054621</v>
      </c>
      <c r="E91" s="3">
        <v>1080.4749999999999</v>
      </c>
      <c r="F91" s="3">
        <v>12848.71</v>
      </c>
      <c r="G91" s="4">
        <v>11.546430000000001</v>
      </c>
      <c r="H91" s="3">
        <v>1376.357</v>
      </c>
      <c r="I91" s="3">
        <v>12795.04</v>
      </c>
      <c r="J91" s="4">
        <v>9.0393050000000006</v>
      </c>
      <c r="K91" s="3">
        <v>1905.3530000000001</v>
      </c>
      <c r="L91" s="3">
        <v>13974.71</v>
      </c>
      <c r="M91" s="4">
        <v>7.134125</v>
      </c>
      <c r="N91" s="3">
        <v>1051.8119999999999</v>
      </c>
      <c r="O91" s="3">
        <v>18513.03</v>
      </c>
      <c r="P91" s="4">
        <v>17.056290000000001</v>
      </c>
      <c r="Q91" s="3">
        <v>2303.107</v>
      </c>
      <c r="R91" s="3">
        <v>21910.94</v>
      </c>
      <c r="S91" s="4">
        <v>9.2350949999999994</v>
      </c>
      <c r="T91" s="3">
        <v>3098.7269999999999</v>
      </c>
      <c r="U91" s="3">
        <v>24704.959999999999</v>
      </c>
      <c r="V91" s="4">
        <v>7.7429990000000002</v>
      </c>
      <c r="W91" s="3">
        <v>2828.797</v>
      </c>
      <c r="X91" s="3">
        <v>26418.080000000002</v>
      </c>
      <c r="Y91" s="4">
        <v>9.0727519999999995</v>
      </c>
      <c r="Z91" s="3">
        <v>3180.2170000000001</v>
      </c>
      <c r="AA91" s="3">
        <v>29240.26</v>
      </c>
      <c r="AB91" s="4">
        <v>8.9258089999999992</v>
      </c>
      <c r="AC91" s="3">
        <v>3046.1469999999999</v>
      </c>
      <c r="AD91" s="3">
        <v>36487.879999999997</v>
      </c>
      <c r="AE91" s="4">
        <v>11.619440000000001</v>
      </c>
      <c r="AF91" s="3">
        <v>3161.64</v>
      </c>
      <c r="AG91" s="3">
        <v>37889.39</v>
      </c>
      <c r="AH91" s="4">
        <v>11.61356</v>
      </c>
      <c r="AI91" s="3">
        <v>2889.8069999999998</v>
      </c>
      <c r="AJ91" s="3">
        <v>38608.879999999997</v>
      </c>
      <c r="AK91" s="4">
        <v>12.92844</v>
      </c>
      <c r="AL91" s="3">
        <v>2763.5619999999999</v>
      </c>
      <c r="AM91" s="3">
        <v>38080.519999999997</v>
      </c>
      <c r="AN91" s="4">
        <v>13.32587</v>
      </c>
      <c r="AO91" s="3">
        <v>3401.3890000000001</v>
      </c>
      <c r="AP91" s="3">
        <v>39511.31</v>
      </c>
      <c r="AQ91" s="4">
        <v>11.25798</v>
      </c>
      <c r="AR91" s="3">
        <v>3493.7179999999998</v>
      </c>
      <c r="AS91" s="3">
        <v>41441.410000000003</v>
      </c>
      <c r="AT91" s="4">
        <v>11.485150000000001</v>
      </c>
      <c r="AU91" s="3">
        <v>4099.5770000000002</v>
      </c>
      <c r="AV91" s="3">
        <v>43823.87</v>
      </c>
      <c r="AW91" s="4">
        <v>10.360749999999999</v>
      </c>
      <c r="AX91" s="3">
        <v>3375.9839999999999</v>
      </c>
      <c r="AY91" s="3">
        <v>45548.32</v>
      </c>
      <c r="AZ91" s="4">
        <v>13.060219999999999</v>
      </c>
      <c r="BA91" s="3">
        <v>3811.2649999999999</v>
      </c>
      <c r="BB91" s="3">
        <v>45293.73</v>
      </c>
      <c r="BC91" s="4">
        <v>11.506119999999999</v>
      </c>
      <c r="BD91" s="3">
        <v>4273.8490000000002</v>
      </c>
      <c r="BE91" s="3">
        <v>46253.48</v>
      </c>
      <c r="BF91" s="4">
        <v>10.48724</v>
      </c>
      <c r="BG91" s="3">
        <v>13734.69</v>
      </c>
      <c r="BH91" s="3">
        <v>96811.42</v>
      </c>
      <c r="BI91" s="4">
        <v>6.8561430000000003</v>
      </c>
      <c r="BJ91" s="3">
        <v>17891.59</v>
      </c>
      <c r="BK91" s="3">
        <v>122622.6</v>
      </c>
      <c r="BL91" s="4">
        <v>6.6642279999999996</v>
      </c>
      <c r="BM91" s="3">
        <v>18962.21</v>
      </c>
      <c r="BN91" s="3">
        <v>143206.39999999999</v>
      </c>
      <c r="BO91" s="4">
        <v>7.3362939999999996</v>
      </c>
      <c r="BP91" s="3">
        <v>21881.98</v>
      </c>
      <c r="BQ91" s="3">
        <v>180289.3</v>
      </c>
      <c r="BR91" s="4">
        <v>7.9969749999999999</v>
      </c>
      <c r="BS91" s="3">
        <v>22871.21</v>
      </c>
      <c r="BT91" s="3">
        <v>186171.5</v>
      </c>
      <c r="BU91" s="4">
        <v>7.9002489999999996</v>
      </c>
      <c r="BV91" s="3">
        <v>23491.79</v>
      </c>
      <c r="BW91" s="3">
        <v>172548</v>
      </c>
      <c r="BX91" s="4">
        <v>7.1401079999999997</v>
      </c>
      <c r="BY91" s="3">
        <v>23781.51</v>
      </c>
      <c r="BZ91" s="3">
        <v>165723.70000000001</v>
      </c>
      <c r="CA91" s="4">
        <v>6.7782479999999996</v>
      </c>
      <c r="CB91" s="3">
        <v>22550.59</v>
      </c>
      <c r="CC91" s="3">
        <v>160586.5</v>
      </c>
      <c r="CD91" s="4">
        <v>6.9273150000000001</v>
      </c>
      <c r="CE91" s="3">
        <v>20087.73</v>
      </c>
      <c r="CF91" s="3">
        <v>143345.4</v>
      </c>
      <c r="CG91" s="4">
        <v>6.9367340000000004</v>
      </c>
      <c r="CH91" s="3">
        <v>21951.88</v>
      </c>
      <c r="CI91" s="3">
        <v>151902.5</v>
      </c>
      <c r="CJ91" s="4">
        <v>6.7272270000000001</v>
      </c>
      <c r="CK91" s="3">
        <v>29884.95</v>
      </c>
      <c r="CL91" s="3">
        <v>193466.2</v>
      </c>
      <c r="CM91" s="4">
        <v>6.3019220000000002</v>
      </c>
      <c r="CN91" s="3">
        <v>35617.64</v>
      </c>
      <c r="CO91" s="3">
        <v>224442.9</v>
      </c>
      <c r="CP91" s="4">
        <v>6.1358180000000004</v>
      </c>
      <c r="CQ91" s="3">
        <v>38545.279999999999</v>
      </c>
      <c r="CR91" s="3">
        <v>255556.8</v>
      </c>
      <c r="CS91" s="4">
        <v>6.4549709999999996</v>
      </c>
      <c r="CT91" s="3">
        <v>35920.17</v>
      </c>
      <c r="CU91" s="3">
        <v>203637.4</v>
      </c>
      <c r="CV91" s="4">
        <v>5.5390649999999999</v>
      </c>
      <c r="CW91" s="3">
        <v>47176.65</v>
      </c>
      <c r="CX91" s="3">
        <v>256795.5</v>
      </c>
      <c r="CY91" s="4">
        <v>5.3179059999999998</v>
      </c>
      <c r="CZ91" s="3">
        <v>54980.49</v>
      </c>
      <c r="DA91" s="3">
        <v>292708.2</v>
      </c>
      <c r="DB91" s="4">
        <v>5.1972189999999996</v>
      </c>
      <c r="DC91" s="3">
        <v>54848.08</v>
      </c>
      <c r="DD91" s="3">
        <v>350537.8</v>
      </c>
      <c r="DE91" s="4">
        <v>6.2357329999999997</v>
      </c>
      <c r="DF91" s="3">
        <v>59905.06</v>
      </c>
      <c r="DG91" s="3">
        <v>369189</v>
      </c>
      <c r="DH91" s="4">
        <v>6.013592</v>
      </c>
      <c r="DI91" s="3">
        <v>83610.87</v>
      </c>
      <c r="DJ91" s="3">
        <v>474457.9</v>
      </c>
      <c r="DK91" s="4">
        <v>5.5430320000000002</v>
      </c>
      <c r="DL91" s="3">
        <v>139284.6</v>
      </c>
      <c r="DM91" s="3">
        <v>637736.6</v>
      </c>
      <c r="DN91" s="4">
        <v>4.4819100000000001</v>
      </c>
      <c r="DO91" s="3">
        <v>214817.3</v>
      </c>
      <c r="DP91" s="3">
        <v>954815.8</v>
      </c>
      <c r="DQ91" s="4">
        <v>4.3507040000000003</v>
      </c>
      <c r="DR91" s="3">
        <v>336143.7</v>
      </c>
      <c r="DS91" s="3">
        <v>1551342</v>
      </c>
      <c r="DT91" s="4">
        <v>4.5172860000000004</v>
      </c>
      <c r="DU91" s="3">
        <v>515.1345</v>
      </c>
      <c r="DV91" s="3">
        <v>2743.7860000000001</v>
      </c>
      <c r="DW91" s="4">
        <v>5.2073970000000003</v>
      </c>
      <c r="DX91" s="3">
        <v>649.45309999999995</v>
      </c>
      <c r="DY91" s="3">
        <v>3264.38</v>
      </c>
      <c r="DZ91" s="4">
        <v>4.9134679999999999</v>
      </c>
      <c r="EA91" s="3">
        <v>723.32339999999999</v>
      </c>
      <c r="EB91" s="3">
        <v>4296.2839999999997</v>
      </c>
      <c r="EC91" s="4">
        <v>5.7977600000000002</v>
      </c>
      <c r="ED91" s="3">
        <v>985.97019999999998</v>
      </c>
      <c r="EE91" s="3">
        <v>5198.92</v>
      </c>
      <c r="EF91" s="4">
        <v>5.1576209999999998</v>
      </c>
      <c r="EG91" s="3">
        <v>1025.4770000000001</v>
      </c>
      <c r="EH91" s="3">
        <v>5583.8010000000004</v>
      </c>
      <c r="EI91" s="4">
        <v>5.3269260000000003</v>
      </c>
      <c r="EJ91" s="3">
        <v>1155.1780000000001</v>
      </c>
      <c r="EK91" s="3">
        <v>5852.5730000000003</v>
      </c>
      <c r="EL91" s="4">
        <v>4.958888</v>
      </c>
      <c r="EM91" s="3">
        <v>1203.604</v>
      </c>
      <c r="EN91" s="3">
        <v>6389.375</v>
      </c>
      <c r="EO91" s="4">
        <v>5.1924700000000001</v>
      </c>
      <c r="EP91" s="3">
        <v>1560.973</v>
      </c>
      <c r="EQ91" s="3">
        <v>7326.2190000000001</v>
      </c>
      <c r="ER91" s="4">
        <v>4.5903729999999996</v>
      </c>
      <c r="ES91" s="3">
        <v>1738.3150000000001</v>
      </c>
      <c r="ET91" s="3">
        <v>8488.1589999999997</v>
      </c>
      <c r="EU91" s="4">
        <v>4.7716630000000002</v>
      </c>
      <c r="EV91" s="3">
        <v>2201.14</v>
      </c>
      <c r="EW91" s="3">
        <v>10254.85</v>
      </c>
      <c r="EX91" s="4">
        <v>4.5572030000000003</v>
      </c>
      <c r="EY91" s="3">
        <v>2319.944</v>
      </c>
      <c r="EZ91" s="3">
        <v>11811.05</v>
      </c>
      <c r="FA91" s="4">
        <v>4.9768970000000001</v>
      </c>
      <c r="FB91" s="3">
        <v>2375.7269999999999</v>
      </c>
      <c r="FC91" s="3">
        <v>12969.73</v>
      </c>
      <c r="FD91" s="4">
        <v>5.3396910000000002</v>
      </c>
      <c r="FE91" s="3">
        <v>3071.4569999999999</v>
      </c>
      <c r="FF91" s="3">
        <v>16209.68</v>
      </c>
      <c r="FG91" s="4">
        <v>5.1605509999999999</v>
      </c>
      <c r="FH91" s="3">
        <v>3388.06</v>
      </c>
      <c r="FI91" s="3">
        <v>20611.88</v>
      </c>
      <c r="FJ91" s="4">
        <v>5.9487649999999999</v>
      </c>
      <c r="FK91" s="60">
        <v>9295</v>
      </c>
      <c r="FL91" s="60">
        <v>32071.009616747928</v>
      </c>
      <c r="FM91" s="62">
        <v>3.4503506849648122</v>
      </c>
      <c r="FN91" s="60">
        <v>10275</v>
      </c>
      <c r="FO91" s="60">
        <v>34240.029249608604</v>
      </c>
      <c r="FP91" s="62">
        <v>3.3323629440008373</v>
      </c>
      <c r="FQ91" s="60">
        <v>11317</v>
      </c>
      <c r="FR91" s="60">
        <v>37928.745987250346</v>
      </c>
      <c r="FS91" s="62">
        <v>3.3514841377794773</v>
      </c>
      <c r="FT91" s="60">
        <v>12704</v>
      </c>
      <c r="FU91" s="60">
        <v>42484.960599690756</v>
      </c>
      <c r="FV91" s="62">
        <v>3.3442191907817032</v>
      </c>
      <c r="FW91" s="60">
        <v>15299</v>
      </c>
      <c r="FX91" s="60">
        <v>47850.97129902587</v>
      </c>
      <c r="FY91" s="62">
        <v>3.1277188900598647</v>
      </c>
      <c r="FZ91" s="60">
        <v>18099</v>
      </c>
      <c r="GA91" s="60">
        <v>54409.481130417516</v>
      </c>
      <c r="GB91" s="62">
        <v>3.0062147704523738</v>
      </c>
      <c r="GC91" s="60">
        <v>20643</v>
      </c>
      <c r="GD91" s="60">
        <v>61084.947820242545</v>
      </c>
      <c r="GE91" s="62">
        <v>2.9591119420744341</v>
      </c>
      <c r="GF91" s="60">
        <v>23393</v>
      </c>
      <c r="GG91" s="60">
        <v>67700.574495689667</v>
      </c>
      <c r="GH91" s="62">
        <v>2.8940526865168925</v>
      </c>
      <c r="GI91" s="60">
        <v>27576</v>
      </c>
      <c r="GJ91" s="60">
        <v>78003.595794997571</v>
      </c>
      <c r="GK91" s="62">
        <v>2.8286769580431379</v>
      </c>
      <c r="GL91" s="60">
        <v>32723</v>
      </c>
      <c r="GM91" s="60">
        <v>90618.666670863473</v>
      </c>
      <c r="GN91" s="62">
        <v>2.7692652467947156</v>
      </c>
      <c r="GO91" s="60">
        <v>36904</v>
      </c>
      <c r="GP91" s="60">
        <v>102187.93242341214</v>
      </c>
      <c r="GQ91" s="62">
        <v>2.7690204970575585</v>
      </c>
      <c r="GR91" s="60">
        <v>42176</v>
      </c>
      <c r="GS91" s="60">
        <v>112887.82558850537</v>
      </c>
      <c r="GT91" s="62">
        <v>2.676589187891345</v>
      </c>
      <c r="GU91" s="60">
        <v>47216</v>
      </c>
      <c r="GV91" s="60">
        <v>123486.17870114217</v>
      </c>
      <c r="GW91" s="62">
        <v>2.6153460416202594</v>
      </c>
      <c r="GX91" s="60">
        <v>51618</v>
      </c>
      <c r="GY91" s="60">
        <v>135177.15075276722</v>
      </c>
      <c r="GZ91" s="62">
        <v>2.6187986894642803</v>
      </c>
      <c r="HA91" s="60">
        <v>54409</v>
      </c>
      <c r="HB91" s="60">
        <v>144804.25663036996</v>
      </c>
      <c r="HC91" s="62">
        <v>2.6614026471791425</v>
      </c>
      <c r="HD91" s="60">
        <v>56889</v>
      </c>
      <c r="HE91" s="60">
        <v>152731.69255392606</v>
      </c>
      <c r="HF91" s="62">
        <v>2.6847315395581934</v>
      </c>
      <c r="HG91" s="60">
        <v>59689</v>
      </c>
      <c r="HH91" s="60">
        <v>164238.47118016359</v>
      </c>
      <c r="HI91" s="62">
        <v>2.7515701583233692</v>
      </c>
      <c r="HJ91" s="60">
        <v>63087</v>
      </c>
      <c r="HK91" s="60">
        <v>172940.20106262763</v>
      </c>
      <c r="HL91" s="62">
        <v>2.7412969559913711</v>
      </c>
      <c r="HM91" s="60">
        <v>66399</v>
      </c>
      <c r="HN91" s="60">
        <v>182957.62727870676</v>
      </c>
      <c r="HO91" s="62">
        <v>2.7554274503939329</v>
      </c>
      <c r="HP91" s="60">
        <v>72496</v>
      </c>
      <c r="HQ91" s="60">
        <v>201854.60680181393</v>
      </c>
      <c r="HR91" s="62">
        <v>2.7843550927197906</v>
      </c>
      <c r="HS91" s="60">
        <v>78604</v>
      </c>
      <c r="HT91" s="60">
        <v>212512.70710704572</v>
      </c>
      <c r="HU91" s="62">
        <v>2.7035864219002304</v>
      </c>
      <c r="HV91" s="60">
        <v>78194</v>
      </c>
      <c r="HW91" s="60">
        <v>216088.54462895187</v>
      </c>
      <c r="HX91" s="62">
        <v>2.763492654538096</v>
      </c>
      <c r="HY91" s="60">
        <v>83953</v>
      </c>
      <c r="HZ91" s="60">
        <v>222110.04283839697</v>
      </c>
      <c r="IA91" s="62">
        <v>2.645647479403916</v>
      </c>
      <c r="IB91" s="60">
        <v>83244</v>
      </c>
      <c r="IC91" s="60">
        <v>224659.27919918086</v>
      </c>
      <c r="ID91" s="62">
        <v>2.6988044687807031</v>
      </c>
      <c r="IE91" s="60">
        <v>84568</v>
      </c>
      <c r="IF91" s="60">
        <v>225903.18354751682</v>
      </c>
      <c r="IG91" s="62">
        <v>2.6712608025200644</v>
      </c>
      <c r="IH91" s="60">
        <v>85886</v>
      </c>
      <c r="II91" s="60">
        <v>230017.36099653659</v>
      </c>
      <c r="IJ91" s="62">
        <v>2.6781706098378848</v>
      </c>
      <c r="IK91" s="60">
        <v>84413</v>
      </c>
      <c r="IL91" s="60">
        <v>245178.640333413</v>
      </c>
      <c r="IM91" s="62">
        <v>2.9045128159574118</v>
      </c>
      <c r="IN91" s="60">
        <v>86156</v>
      </c>
      <c r="IO91" s="60">
        <v>258292.74940589804</v>
      </c>
      <c r="IP91" s="62">
        <v>2.9979658921711549</v>
      </c>
      <c r="IQ91" s="60">
        <v>90421</v>
      </c>
      <c r="IR91" s="60">
        <v>274461.71132978186</v>
      </c>
      <c r="IS91" s="62">
        <v>3.0353757570672948</v>
      </c>
      <c r="IT91" s="60">
        <v>96636</v>
      </c>
      <c r="IU91" s="60">
        <v>301817.74725990929</v>
      </c>
      <c r="IV91" s="62">
        <v>3.1232433798988914</v>
      </c>
      <c r="IW91" s="60">
        <v>104304</v>
      </c>
      <c r="IX91" s="60">
        <v>330915.86384001974</v>
      </c>
      <c r="IY91" s="62">
        <v>3.172609524467132</v>
      </c>
      <c r="IZ91" s="60">
        <v>111631</v>
      </c>
      <c r="JA91" s="60">
        <v>343303.9222253426</v>
      </c>
      <c r="JB91" s="62">
        <v>3.075345757230004</v>
      </c>
      <c r="JC91" s="60">
        <v>120397</v>
      </c>
      <c r="JD91" s="60">
        <v>353994.26963028125</v>
      </c>
      <c r="JE91" s="62">
        <v>2.9402250025356218</v>
      </c>
      <c r="JF91" s="60">
        <v>134217</v>
      </c>
      <c r="JG91" s="60">
        <v>383462.31990621757</v>
      </c>
      <c r="JH91" s="62">
        <v>2.8570324169532739</v>
      </c>
      <c r="JI91" s="60">
        <v>152799</v>
      </c>
      <c r="JJ91" s="60">
        <v>426732.19454412517</v>
      </c>
      <c r="JK91" s="62">
        <v>2.7927682415730808</v>
      </c>
      <c r="JL91" s="60">
        <v>175540</v>
      </c>
      <c r="JM91" s="60">
        <v>479034.09225448093</v>
      </c>
      <c r="JN91" s="62">
        <v>2.7289170118177108</v>
      </c>
      <c r="JO91" s="60">
        <v>196573</v>
      </c>
      <c r="JP91" s="60">
        <v>536792.6226437561</v>
      </c>
      <c r="JQ91" s="62">
        <v>2.7307545931727963</v>
      </c>
      <c r="JR91" s="60">
        <v>207235</v>
      </c>
      <c r="JS91" s="60">
        <v>581708.80068374099</v>
      </c>
      <c r="JT91" s="62">
        <v>2.8070007512425073</v>
      </c>
      <c r="JU91" s="60">
        <v>205137</v>
      </c>
      <c r="JV91" s="60">
        <v>574735.6347535135</v>
      </c>
      <c r="JW91" s="62">
        <v>2.801716095845769</v>
      </c>
      <c r="JX91" s="60">
        <v>197117</v>
      </c>
      <c r="JY91" s="60">
        <v>563175.28484350571</v>
      </c>
      <c r="JZ91" s="62">
        <v>2.8570609579260324</v>
      </c>
      <c r="KA91" s="60">
        <v>199481</v>
      </c>
      <c r="KB91" s="60">
        <v>600693.26329826436</v>
      </c>
      <c r="KC91" s="62">
        <v>3.0112805896213892</v>
      </c>
      <c r="KD91" s="60">
        <v>209487</v>
      </c>
      <c r="KE91" s="60">
        <v>619185.36412323965</v>
      </c>
      <c r="KF91" s="62">
        <v>2.9557221408643</v>
      </c>
      <c r="KG91" s="60">
        <v>213765</v>
      </c>
      <c r="KH91" s="60">
        <v>624180.31919805391</v>
      </c>
      <c r="KI91" s="62">
        <v>2.9199369363462395</v>
      </c>
      <c r="KJ91" s="60">
        <v>212688</v>
      </c>
      <c r="KK91" s="60">
        <v>628109.48265609681</v>
      </c>
      <c r="KL91" s="62">
        <v>2.9531966197251225</v>
      </c>
      <c r="KM91" s="60">
        <v>208783</v>
      </c>
      <c r="KN91" s="60">
        <v>630118.62221914739</v>
      </c>
      <c r="KO91" s="62">
        <v>3.0180552162731038</v>
      </c>
    </row>
    <row r="92" spans="1:301" ht="15" customHeight="1">
      <c r="A92" s="166">
        <v>78</v>
      </c>
      <c r="B92" s="171">
        <v>1625.1089999999999</v>
      </c>
      <c r="C92" s="3">
        <v>11445.91</v>
      </c>
      <c r="D92" s="4">
        <v>6.8514980000000003</v>
      </c>
      <c r="E92" s="3">
        <v>1160.7950000000001</v>
      </c>
      <c r="F92" s="3">
        <v>13381.84</v>
      </c>
      <c r="G92" s="4">
        <v>11.19215</v>
      </c>
      <c r="H92" s="3">
        <v>1478.529</v>
      </c>
      <c r="I92" s="3">
        <v>13311.78</v>
      </c>
      <c r="J92" s="4">
        <v>8.7532779999999999</v>
      </c>
      <c r="K92" s="3">
        <v>2019.5429999999999</v>
      </c>
      <c r="L92" s="3">
        <v>14520.75</v>
      </c>
      <c r="M92" s="4">
        <v>6.9925319999999997</v>
      </c>
      <c r="N92" s="3">
        <v>1147.777</v>
      </c>
      <c r="O92" s="3">
        <v>19304.59</v>
      </c>
      <c r="P92" s="4">
        <v>16.297180000000001</v>
      </c>
      <c r="Q92" s="3">
        <v>2476.6909999999998</v>
      </c>
      <c r="R92" s="3">
        <v>22798.33</v>
      </c>
      <c r="S92" s="4">
        <v>8.9343540000000008</v>
      </c>
      <c r="T92" s="3">
        <v>3307.1570000000002</v>
      </c>
      <c r="U92" s="3">
        <v>25682.39</v>
      </c>
      <c r="V92" s="4">
        <v>7.540775</v>
      </c>
      <c r="W92" s="3">
        <v>3000.9670000000001</v>
      </c>
      <c r="X92" s="3">
        <v>27486.46</v>
      </c>
      <c r="Y92" s="4">
        <v>8.8968380000000007</v>
      </c>
      <c r="Z92" s="3">
        <v>3342.7460000000001</v>
      </c>
      <c r="AA92" s="3">
        <v>30421.16</v>
      </c>
      <c r="AB92" s="4">
        <v>8.8334770000000002</v>
      </c>
      <c r="AC92" s="3">
        <v>3601.5479999999998</v>
      </c>
      <c r="AD92" s="3">
        <v>37995.89</v>
      </c>
      <c r="AE92" s="4">
        <v>10.2325</v>
      </c>
      <c r="AF92" s="3">
        <v>3534.7669999999998</v>
      </c>
      <c r="AG92" s="3">
        <v>39459.61</v>
      </c>
      <c r="AH92" s="4">
        <v>10.816800000000001</v>
      </c>
      <c r="AI92" s="3">
        <v>3202.3249999999998</v>
      </c>
      <c r="AJ92" s="3">
        <v>40225.51</v>
      </c>
      <c r="AK92" s="4">
        <v>12.15386</v>
      </c>
      <c r="AL92" s="3">
        <v>3064.6190000000001</v>
      </c>
      <c r="AM92" s="3">
        <v>39679.120000000003</v>
      </c>
      <c r="AN92" s="4">
        <v>12.519819999999999</v>
      </c>
      <c r="AO92" s="3">
        <v>3781.4169999999999</v>
      </c>
      <c r="AP92" s="3">
        <v>41144.160000000003</v>
      </c>
      <c r="AQ92" s="4">
        <v>10.54373</v>
      </c>
      <c r="AR92" s="3">
        <v>3825.1039999999998</v>
      </c>
      <c r="AS92" s="3">
        <v>43158.62</v>
      </c>
      <c r="AT92" s="4">
        <v>10.923439999999999</v>
      </c>
      <c r="AU92" s="3">
        <v>4431.5209999999997</v>
      </c>
      <c r="AV92" s="3">
        <v>45622.09</v>
      </c>
      <c r="AW92" s="4">
        <v>9.9766139999999996</v>
      </c>
      <c r="AX92" s="3">
        <v>3777.047</v>
      </c>
      <c r="AY92" s="3">
        <v>47456.37</v>
      </c>
      <c r="AZ92" s="4">
        <v>12.161060000000001</v>
      </c>
      <c r="BA92" s="3">
        <v>4271.2749999999996</v>
      </c>
      <c r="BB92" s="3">
        <v>47168.88</v>
      </c>
      <c r="BC92" s="4">
        <v>10.69061</v>
      </c>
      <c r="BD92" s="3">
        <v>4646.4049999999997</v>
      </c>
      <c r="BE92" s="3">
        <v>48152.94</v>
      </c>
      <c r="BF92" s="4">
        <v>10.04115</v>
      </c>
      <c r="BG92" s="3">
        <v>14342.92</v>
      </c>
      <c r="BH92" s="3">
        <v>100574.9</v>
      </c>
      <c r="BI92" s="4">
        <v>6.8194100000000004</v>
      </c>
      <c r="BJ92" s="3">
        <v>18812.189999999999</v>
      </c>
      <c r="BK92" s="3">
        <v>127362.4</v>
      </c>
      <c r="BL92" s="4">
        <v>6.5818690000000002</v>
      </c>
      <c r="BM92" s="3">
        <v>20014.2</v>
      </c>
      <c r="BN92" s="3">
        <v>148830.20000000001</v>
      </c>
      <c r="BO92" s="4">
        <v>7.2223769999999998</v>
      </c>
      <c r="BP92" s="3">
        <v>23442.05</v>
      </c>
      <c r="BQ92" s="3">
        <v>187454.7</v>
      </c>
      <c r="BR92" s="4">
        <v>7.7601620000000002</v>
      </c>
      <c r="BS92" s="3">
        <v>24451.83</v>
      </c>
      <c r="BT92" s="3">
        <v>193558.7</v>
      </c>
      <c r="BU92" s="4">
        <v>7.681476</v>
      </c>
      <c r="BV92" s="3">
        <v>25106.12</v>
      </c>
      <c r="BW92" s="3">
        <v>179287.1</v>
      </c>
      <c r="BX92" s="4">
        <v>6.9407050000000003</v>
      </c>
      <c r="BY92" s="3">
        <v>25368.86</v>
      </c>
      <c r="BZ92" s="3">
        <v>172140</v>
      </c>
      <c r="CA92" s="4">
        <v>6.5989380000000004</v>
      </c>
      <c r="CB92" s="3">
        <v>24045.33</v>
      </c>
      <c r="CC92" s="3">
        <v>166827.4</v>
      </c>
      <c r="CD92" s="4">
        <v>6.7479740000000001</v>
      </c>
      <c r="CE92" s="3">
        <v>21334.15</v>
      </c>
      <c r="CF92" s="3">
        <v>148920.20000000001</v>
      </c>
      <c r="CG92" s="4">
        <v>6.7842450000000003</v>
      </c>
      <c r="CH92" s="3">
        <v>23356.76</v>
      </c>
      <c r="CI92" s="3">
        <v>157777.79999999999</v>
      </c>
      <c r="CJ92" s="4">
        <v>6.5659130000000001</v>
      </c>
      <c r="CK92" s="3">
        <v>31773.18</v>
      </c>
      <c r="CL92" s="3">
        <v>200859.4</v>
      </c>
      <c r="CM92" s="4">
        <v>6.1527510000000003</v>
      </c>
      <c r="CN92" s="3">
        <v>37913.43</v>
      </c>
      <c r="CO92" s="3">
        <v>232974.4</v>
      </c>
      <c r="CP92" s="4">
        <v>5.9822280000000001</v>
      </c>
      <c r="CQ92" s="3">
        <v>41275.31</v>
      </c>
      <c r="CR92" s="3">
        <v>265359.7</v>
      </c>
      <c r="CS92" s="4">
        <v>6.2580970000000002</v>
      </c>
      <c r="CT92" s="3">
        <v>38708.769999999997</v>
      </c>
      <c r="CU92" s="3">
        <v>211198.5</v>
      </c>
      <c r="CV92" s="4">
        <v>5.3298750000000004</v>
      </c>
      <c r="CW92" s="3">
        <v>50578.84</v>
      </c>
      <c r="CX92" s="3">
        <v>266247.3</v>
      </c>
      <c r="CY92" s="4">
        <v>5.1417529999999996</v>
      </c>
      <c r="CZ92" s="3">
        <v>58248.55</v>
      </c>
      <c r="DA92" s="3">
        <v>303440.59999999998</v>
      </c>
      <c r="DB92" s="4">
        <v>5.0844459999999998</v>
      </c>
      <c r="DC92" s="3">
        <v>59088.7</v>
      </c>
      <c r="DD92" s="3">
        <v>363882.4</v>
      </c>
      <c r="DE92" s="4">
        <v>6.0075010000000004</v>
      </c>
      <c r="DF92" s="3">
        <v>64025.52</v>
      </c>
      <c r="DG92" s="3">
        <v>383153.5</v>
      </c>
      <c r="DH92" s="4">
        <v>5.838336</v>
      </c>
      <c r="DI92" s="3">
        <v>89303.45</v>
      </c>
      <c r="DJ92" s="3">
        <v>492096.7</v>
      </c>
      <c r="DK92" s="4">
        <v>5.3816110000000004</v>
      </c>
      <c r="DL92" s="3">
        <v>149438.70000000001</v>
      </c>
      <c r="DM92" s="3">
        <v>660165.80000000005</v>
      </c>
      <c r="DN92" s="4">
        <v>4.3233629999999996</v>
      </c>
      <c r="DO92" s="3">
        <v>228368.1</v>
      </c>
      <c r="DP92" s="3">
        <v>988148.1</v>
      </c>
      <c r="DQ92" s="4">
        <v>4.2344790000000003</v>
      </c>
      <c r="DR92" s="3">
        <v>359663.6</v>
      </c>
      <c r="DS92" s="3">
        <v>1606049</v>
      </c>
      <c r="DT92" s="4">
        <v>4.369834</v>
      </c>
      <c r="DU92" s="3">
        <v>554.37180000000001</v>
      </c>
      <c r="DV92" s="3">
        <v>2844.21</v>
      </c>
      <c r="DW92" s="4">
        <v>5.0149520000000001</v>
      </c>
      <c r="DX92" s="3">
        <v>708.35569999999996</v>
      </c>
      <c r="DY92" s="3">
        <v>3381.9270000000001</v>
      </c>
      <c r="DZ92" s="4">
        <v>4.666131</v>
      </c>
      <c r="EA92" s="3">
        <v>788.18299999999999</v>
      </c>
      <c r="EB92" s="3">
        <v>4457.2470000000003</v>
      </c>
      <c r="EC92" s="4">
        <v>5.5189630000000003</v>
      </c>
      <c r="ED92" s="3">
        <v>1049.06</v>
      </c>
      <c r="EE92" s="3">
        <v>5389.0069999999996</v>
      </c>
      <c r="EF92" s="4">
        <v>5.0237160000000003</v>
      </c>
      <c r="EG92" s="3">
        <v>1104.309</v>
      </c>
      <c r="EH92" s="3">
        <v>5789.2280000000001</v>
      </c>
      <c r="EI92" s="4">
        <v>5.1276950000000001</v>
      </c>
      <c r="EJ92" s="3">
        <v>1236.3630000000001</v>
      </c>
      <c r="EK92" s="3">
        <v>6064.2929999999997</v>
      </c>
      <c r="EL92" s="4">
        <v>4.7999450000000001</v>
      </c>
      <c r="EM92" s="3">
        <v>1250.04</v>
      </c>
      <c r="EN92" s="3">
        <v>6624.0439999999999</v>
      </c>
      <c r="EO92" s="4">
        <v>5.1822330000000001</v>
      </c>
      <c r="EP92" s="3">
        <v>1652.0719999999999</v>
      </c>
      <c r="EQ92" s="3">
        <v>7586.2269999999999</v>
      </c>
      <c r="ER92" s="4">
        <v>4.4902090000000001</v>
      </c>
      <c r="ES92" s="3">
        <v>1837.396</v>
      </c>
      <c r="ET92" s="3">
        <v>8792.7389999999996</v>
      </c>
      <c r="EU92" s="4">
        <v>4.6753330000000002</v>
      </c>
      <c r="EV92" s="3">
        <v>2320.797</v>
      </c>
      <c r="EW92" s="3">
        <v>10618.22</v>
      </c>
      <c r="EX92" s="4">
        <v>4.4744270000000004</v>
      </c>
      <c r="EY92" s="3">
        <v>2442.6799999999998</v>
      </c>
      <c r="EZ92" s="3">
        <v>12239.68</v>
      </c>
      <c r="FA92" s="4">
        <v>4.8973750000000003</v>
      </c>
      <c r="FB92" s="3">
        <v>2512.172</v>
      </c>
      <c r="FC92" s="3">
        <v>13448.2</v>
      </c>
      <c r="FD92" s="4">
        <v>5.2349959999999998</v>
      </c>
      <c r="FE92" s="3">
        <v>3362.3989999999999</v>
      </c>
      <c r="FF92" s="3">
        <v>16800.599999999999</v>
      </c>
      <c r="FG92" s="4">
        <v>4.8849039999999997</v>
      </c>
      <c r="FH92" s="3">
        <v>3798.9949999999999</v>
      </c>
      <c r="FI92" s="3">
        <v>21385.41</v>
      </c>
      <c r="FJ92" s="4">
        <v>5.5034359999999998</v>
      </c>
      <c r="FK92" s="60">
        <v>9661</v>
      </c>
      <c r="FL92" s="60">
        <v>33098.656110373777</v>
      </c>
      <c r="FM92" s="62">
        <v>3.4260072570514208</v>
      </c>
      <c r="FN92" s="60">
        <v>10614</v>
      </c>
      <c r="FO92" s="60">
        <v>35321.580142724299</v>
      </c>
      <c r="FP92" s="62">
        <v>3.3278292955270681</v>
      </c>
      <c r="FQ92" s="60">
        <v>11778</v>
      </c>
      <c r="FR92" s="60">
        <v>39128.052617188921</v>
      </c>
      <c r="FS92" s="62">
        <v>3.3221304650355683</v>
      </c>
      <c r="FT92" s="60">
        <v>13295</v>
      </c>
      <c r="FU92" s="60">
        <v>43825.593683900239</v>
      </c>
      <c r="FV92" s="62">
        <v>3.296396666709307</v>
      </c>
      <c r="FW92" s="60">
        <v>15821</v>
      </c>
      <c r="FX92" s="60">
        <v>49318.786578008934</v>
      </c>
      <c r="FY92" s="62">
        <v>3.1172989430509408</v>
      </c>
      <c r="FZ92" s="60">
        <v>18567</v>
      </c>
      <c r="GA92" s="60">
        <v>56052.283205550782</v>
      </c>
      <c r="GB92" s="62">
        <v>3.0189197611650123</v>
      </c>
      <c r="GC92" s="60">
        <v>21283</v>
      </c>
      <c r="GD92" s="60">
        <v>62908.625644518637</v>
      </c>
      <c r="GE92" s="62">
        <v>2.9558157047652416</v>
      </c>
      <c r="GF92" s="60">
        <v>24114</v>
      </c>
      <c r="GG92" s="60">
        <v>69698.145472896285</v>
      </c>
      <c r="GH92" s="62">
        <v>2.8903601838308157</v>
      </c>
      <c r="GI92" s="60">
        <v>28444</v>
      </c>
      <c r="GJ92" s="60">
        <v>80275.991435784454</v>
      </c>
      <c r="GK92" s="62">
        <v>2.8222469215224462</v>
      </c>
      <c r="GL92" s="60">
        <v>33796</v>
      </c>
      <c r="GM92" s="60">
        <v>93230.862939399449</v>
      </c>
      <c r="GN92" s="62">
        <v>2.7586360202213118</v>
      </c>
      <c r="GO92" s="60">
        <v>38206</v>
      </c>
      <c r="GP92" s="60">
        <v>105126.02588137778</v>
      </c>
      <c r="GQ92" s="62">
        <v>2.7515580244301359</v>
      </c>
      <c r="GR92" s="60">
        <v>43382</v>
      </c>
      <c r="GS92" s="60">
        <v>116074.18678859818</v>
      </c>
      <c r="GT92" s="62">
        <v>2.6756301412705312</v>
      </c>
      <c r="GU92" s="60">
        <v>48388</v>
      </c>
      <c r="GV92" s="60">
        <v>126925.47349275067</v>
      </c>
      <c r="GW92" s="62">
        <v>2.6230774880704031</v>
      </c>
      <c r="GX92" s="60">
        <v>53050</v>
      </c>
      <c r="GY92" s="60">
        <v>138942.20112125998</v>
      </c>
      <c r="GZ92" s="62">
        <v>2.6190801342367571</v>
      </c>
      <c r="HA92" s="60">
        <v>56790</v>
      </c>
      <c r="HB92" s="60">
        <v>148859.14473836918</v>
      </c>
      <c r="HC92" s="62">
        <v>2.6212210730475292</v>
      </c>
      <c r="HD92" s="60">
        <v>58849</v>
      </c>
      <c r="HE92" s="60">
        <v>157044.14068997235</v>
      </c>
      <c r="HF92" s="62">
        <v>2.6685948901420984</v>
      </c>
      <c r="HG92" s="60">
        <v>62026</v>
      </c>
      <c r="HH92" s="60">
        <v>168938.8117809582</v>
      </c>
      <c r="HI92" s="62">
        <v>2.7236773575751814</v>
      </c>
      <c r="HJ92" s="60">
        <v>65336</v>
      </c>
      <c r="HK92" s="60">
        <v>177883.2136150217</v>
      </c>
      <c r="HL92" s="62">
        <v>2.7225911230412283</v>
      </c>
      <c r="HM92" s="60">
        <v>69357</v>
      </c>
      <c r="HN92" s="60">
        <v>188192.79170978736</v>
      </c>
      <c r="HO92" s="62">
        <v>2.7133929049668724</v>
      </c>
      <c r="HP92" s="60">
        <v>75526</v>
      </c>
      <c r="HQ92" s="60">
        <v>207667.5765356718</v>
      </c>
      <c r="HR92" s="62">
        <v>2.749617039637632</v>
      </c>
      <c r="HS92" s="60">
        <v>81399</v>
      </c>
      <c r="HT92" s="60">
        <v>218515.13206224641</v>
      </c>
      <c r="HU92" s="62">
        <v>2.6844940608882961</v>
      </c>
      <c r="HV92" s="60">
        <v>80817</v>
      </c>
      <c r="HW92" s="60">
        <v>222274.06061173312</v>
      </c>
      <c r="HX92" s="62">
        <v>2.7503379315210057</v>
      </c>
      <c r="HY92" s="60">
        <v>86365</v>
      </c>
      <c r="HZ92" s="60">
        <v>228340.05992048522</v>
      </c>
      <c r="IA92" s="62">
        <v>2.6438957901984046</v>
      </c>
      <c r="IB92" s="60">
        <v>86530</v>
      </c>
      <c r="IC92" s="60">
        <v>230987.33820884157</v>
      </c>
      <c r="ID92" s="62">
        <v>2.6694480319986313</v>
      </c>
      <c r="IE92" s="60">
        <v>87334</v>
      </c>
      <c r="IF92" s="60">
        <v>232264.30672353</v>
      </c>
      <c r="IG92" s="62">
        <v>2.6594946609972059</v>
      </c>
      <c r="IH92" s="60">
        <v>88610</v>
      </c>
      <c r="II92" s="60">
        <v>236531.76810474001</v>
      </c>
      <c r="IJ92" s="62">
        <v>2.6693575003356282</v>
      </c>
      <c r="IK92" s="60">
        <v>87584</v>
      </c>
      <c r="IL92" s="60">
        <v>252393.71296058793</v>
      </c>
      <c r="IM92" s="62">
        <v>2.8817331129040458</v>
      </c>
      <c r="IN92" s="60">
        <v>88487</v>
      </c>
      <c r="IO92" s="60">
        <v>266070.20928135596</v>
      </c>
      <c r="IP92" s="62">
        <v>3.006884732009854</v>
      </c>
      <c r="IQ92" s="60">
        <v>92922</v>
      </c>
      <c r="IR92" s="60">
        <v>282778.06776020303</v>
      </c>
      <c r="IS92" s="62">
        <v>3.0431767262887481</v>
      </c>
      <c r="IT92" s="60">
        <v>99124</v>
      </c>
      <c r="IU92" s="60">
        <v>311074.66981573781</v>
      </c>
      <c r="IV92" s="62">
        <v>3.1382376600594992</v>
      </c>
      <c r="IW92" s="60">
        <v>108352</v>
      </c>
      <c r="IX92" s="60">
        <v>341104.63656485052</v>
      </c>
      <c r="IY92" s="62">
        <v>3.1481157391174186</v>
      </c>
      <c r="IZ92" s="60">
        <v>114612</v>
      </c>
      <c r="JA92" s="60">
        <v>353766.68462608685</v>
      </c>
      <c r="JB92" s="62">
        <v>3.0866461158176008</v>
      </c>
      <c r="JC92" s="60">
        <v>123749</v>
      </c>
      <c r="JD92" s="60">
        <v>364542.69691363518</v>
      </c>
      <c r="JE92" s="62">
        <v>2.9458233756526129</v>
      </c>
      <c r="JF92" s="60">
        <v>138085</v>
      </c>
      <c r="JG92" s="60">
        <v>394701.93104393466</v>
      </c>
      <c r="JH92" s="62">
        <v>2.8583983129516941</v>
      </c>
      <c r="JI92" s="60">
        <v>158033</v>
      </c>
      <c r="JJ92" s="60">
        <v>439042.63068859075</v>
      </c>
      <c r="JK92" s="62">
        <v>2.7781705763264051</v>
      </c>
      <c r="JL92" s="60">
        <v>179700</v>
      </c>
      <c r="JM92" s="60">
        <v>492699.43533308955</v>
      </c>
      <c r="JN92" s="62">
        <v>2.7417887330722848</v>
      </c>
      <c r="JO92" s="60">
        <v>202038</v>
      </c>
      <c r="JP92" s="60">
        <v>552144.55781042029</v>
      </c>
      <c r="JQ92" s="62">
        <v>2.7328747948921506</v>
      </c>
      <c r="JR92" s="60">
        <v>212272</v>
      </c>
      <c r="JS92" s="60">
        <v>598608.87362789258</v>
      </c>
      <c r="JT92" s="62">
        <v>2.8200086381053207</v>
      </c>
      <c r="JU92" s="60">
        <v>211547</v>
      </c>
      <c r="JV92" s="60">
        <v>591393.06281890033</v>
      </c>
      <c r="JW92" s="62">
        <v>2.7955634578552297</v>
      </c>
      <c r="JX92" s="60">
        <v>202307</v>
      </c>
      <c r="JY92" s="60">
        <v>579722.24727842805</v>
      </c>
      <c r="JZ92" s="62">
        <v>2.865557035982087</v>
      </c>
      <c r="KA92" s="60">
        <v>207001</v>
      </c>
      <c r="KB92" s="60">
        <v>618747.58044704807</v>
      </c>
      <c r="KC92" s="62">
        <v>2.9891043060035849</v>
      </c>
      <c r="KD92" s="60">
        <v>216578</v>
      </c>
      <c r="KE92" s="60">
        <v>637615.24742641032</v>
      </c>
      <c r="KF92" s="62">
        <v>2.9440443970597676</v>
      </c>
      <c r="KG92" s="60">
        <v>221008</v>
      </c>
      <c r="KH92" s="60">
        <v>642660.63461466285</v>
      </c>
      <c r="KI92" s="62">
        <v>2.9078614105130258</v>
      </c>
      <c r="KJ92" s="60">
        <v>221463</v>
      </c>
      <c r="KK92" s="60">
        <v>646797.36833907012</v>
      </c>
      <c r="KL92" s="62">
        <v>2.9205662721947689</v>
      </c>
      <c r="KM92" s="60">
        <v>218716</v>
      </c>
      <c r="KN92" s="60">
        <v>649052.31524777983</v>
      </c>
      <c r="KO92" s="62">
        <v>2.9675575415048732</v>
      </c>
    </row>
    <row r="93" spans="1:301" ht="15" customHeight="1">
      <c r="A93" s="166">
        <v>79</v>
      </c>
      <c r="B93" s="171">
        <v>1739.16</v>
      </c>
      <c r="C93" s="3">
        <v>11910.89</v>
      </c>
      <c r="D93" s="4">
        <v>6.6610170000000002</v>
      </c>
      <c r="E93" s="3">
        <v>1250.268</v>
      </c>
      <c r="F93" s="3">
        <v>13961.7</v>
      </c>
      <c r="G93" s="4">
        <v>10.84015</v>
      </c>
      <c r="H93" s="3">
        <v>1591.0139999999999</v>
      </c>
      <c r="I93" s="3">
        <v>13872.64</v>
      </c>
      <c r="J93" s="4">
        <v>8.4758639999999996</v>
      </c>
      <c r="K93" s="3">
        <v>2142.038</v>
      </c>
      <c r="L93" s="3">
        <v>15113.17</v>
      </c>
      <c r="M93" s="4">
        <v>6.860347</v>
      </c>
      <c r="N93" s="3">
        <v>1258.9349999999999</v>
      </c>
      <c r="O93" s="3">
        <v>20166.62</v>
      </c>
      <c r="P93" s="4">
        <v>15.52028</v>
      </c>
      <c r="Q93" s="3">
        <v>2668.7179999999998</v>
      </c>
      <c r="R93" s="3">
        <v>23761.53</v>
      </c>
      <c r="S93" s="4">
        <v>8.6404399999999999</v>
      </c>
      <c r="T93" s="3">
        <v>3534.1219999999998</v>
      </c>
      <c r="U93" s="3">
        <v>26742.55</v>
      </c>
      <c r="V93" s="4">
        <v>7.3464549999999997</v>
      </c>
      <c r="W93" s="3">
        <v>3186.3240000000001</v>
      </c>
      <c r="X93" s="3">
        <v>28648.080000000002</v>
      </c>
      <c r="Y93" s="4">
        <v>8.7320820000000001</v>
      </c>
      <c r="Z93" s="3">
        <v>3518.1559999999999</v>
      </c>
      <c r="AA93" s="3">
        <v>31706.49</v>
      </c>
      <c r="AB93" s="4">
        <v>8.7463060000000006</v>
      </c>
      <c r="AC93" s="3">
        <v>4302.4129999999996</v>
      </c>
      <c r="AD93" s="3">
        <v>39617.58</v>
      </c>
      <c r="AE93" s="4">
        <v>8.9298940000000009</v>
      </c>
      <c r="AF93" s="3">
        <v>3941.0970000000002</v>
      </c>
      <c r="AG93" s="3">
        <v>41160.730000000003</v>
      </c>
      <c r="AH93" s="4">
        <v>10.11842</v>
      </c>
      <c r="AI93" s="3">
        <v>3546.7370000000001</v>
      </c>
      <c r="AJ93" s="3">
        <v>41980.42</v>
      </c>
      <c r="AK93" s="4">
        <v>11.45091</v>
      </c>
      <c r="AL93" s="3">
        <v>3392.6590000000001</v>
      </c>
      <c r="AM93" s="3">
        <v>41414.93</v>
      </c>
      <c r="AN93" s="4">
        <v>11.80251</v>
      </c>
      <c r="AO93" s="3">
        <v>4184.1109999999999</v>
      </c>
      <c r="AP93" s="3">
        <v>42913.79</v>
      </c>
      <c r="AQ93" s="4">
        <v>9.9374009999999995</v>
      </c>
      <c r="AR93" s="3">
        <v>4141.96</v>
      </c>
      <c r="AS93" s="3">
        <v>45024.23</v>
      </c>
      <c r="AT93" s="4">
        <v>10.522410000000001</v>
      </c>
      <c r="AU93" s="3">
        <v>4796.1819999999998</v>
      </c>
      <c r="AV93" s="3">
        <v>47575</v>
      </c>
      <c r="AW93" s="4">
        <v>9.6112509999999993</v>
      </c>
      <c r="AX93" s="3">
        <v>4240.54</v>
      </c>
      <c r="AY93" s="3">
        <v>49525.54</v>
      </c>
      <c r="AZ93" s="4">
        <v>11.30269</v>
      </c>
      <c r="BA93" s="3">
        <v>4710.4539999999997</v>
      </c>
      <c r="BB93" s="3">
        <v>49200.94</v>
      </c>
      <c r="BC93" s="4">
        <v>10.11004</v>
      </c>
      <c r="BD93" s="3">
        <v>5019.1840000000002</v>
      </c>
      <c r="BE93" s="3">
        <v>50215.96</v>
      </c>
      <c r="BF93" s="4">
        <v>9.6921999999999997</v>
      </c>
      <c r="BG93" s="3">
        <v>15153.88</v>
      </c>
      <c r="BH93" s="3">
        <v>104662.39999999999</v>
      </c>
      <c r="BI93" s="4">
        <v>6.7155180000000003</v>
      </c>
      <c r="BJ93" s="3">
        <v>19790.2</v>
      </c>
      <c r="BK93" s="3">
        <v>132508.5</v>
      </c>
      <c r="BL93" s="4">
        <v>6.5081049999999996</v>
      </c>
      <c r="BM93" s="3">
        <v>21154.44</v>
      </c>
      <c r="BN93" s="3">
        <v>154937.5</v>
      </c>
      <c r="BO93" s="4">
        <v>7.1121549999999996</v>
      </c>
      <c r="BP93" s="3">
        <v>25126.62</v>
      </c>
      <c r="BQ93" s="3">
        <v>195225.2</v>
      </c>
      <c r="BR93" s="4">
        <v>7.5386499999999996</v>
      </c>
      <c r="BS93" s="3">
        <v>26164.42</v>
      </c>
      <c r="BT93" s="3">
        <v>201571.20000000001</v>
      </c>
      <c r="BU93" s="4">
        <v>7.4744919999999997</v>
      </c>
      <c r="BV93" s="3">
        <v>26865.919999999998</v>
      </c>
      <c r="BW93" s="3">
        <v>186587.7</v>
      </c>
      <c r="BX93" s="4">
        <v>6.7488929999999998</v>
      </c>
      <c r="BY93" s="3">
        <v>27091.27</v>
      </c>
      <c r="BZ93" s="3">
        <v>179088.7</v>
      </c>
      <c r="CA93" s="4">
        <v>6.4275650000000004</v>
      </c>
      <c r="CB93" s="3">
        <v>25681.45</v>
      </c>
      <c r="CC93" s="3">
        <v>173588.2</v>
      </c>
      <c r="CD93" s="4">
        <v>6.5728530000000003</v>
      </c>
      <c r="CE93" s="3">
        <v>22705.39</v>
      </c>
      <c r="CF93" s="3">
        <v>154963.5</v>
      </c>
      <c r="CG93" s="4">
        <v>6.6319169999999996</v>
      </c>
      <c r="CH93" s="3">
        <v>24881.37</v>
      </c>
      <c r="CI93" s="3">
        <v>164143</v>
      </c>
      <c r="CJ93" s="4">
        <v>6.4109509999999998</v>
      </c>
      <c r="CK93" s="3">
        <v>33827.33</v>
      </c>
      <c r="CL93" s="3">
        <v>208862.9</v>
      </c>
      <c r="CM93" s="4">
        <v>6.0081730000000002</v>
      </c>
      <c r="CN93" s="3">
        <v>40419.11</v>
      </c>
      <c r="CO93" s="3">
        <v>242204.3</v>
      </c>
      <c r="CP93" s="4">
        <v>5.8324610000000003</v>
      </c>
      <c r="CQ93" s="3">
        <v>44248.23</v>
      </c>
      <c r="CR93" s="3">
        <v>275960.7</v>
      </c>
      <c r="CS93" s="4">
        <v>6.0696190000000003</v>
      </c>
      <c r="CT93" s="3">
        <v>41791.800000000003</v>
      </c>
      <c r="CU93" s="3">
        <v>219340.2</v>
      </c>
      <c r="CV93" s="4">
        <v>5.1259309999999996</v>
      </c>
      <c r="CW93" s="3">
        <v>54250.86</v>
      </c>
      <c r="CX93" s="3">
        <v>276430.90000000002</v>
      </c>
      <c r="CY93" s="4">
        <v>4.9760160000000004</v>
      </c>
      <c r="CZ93" s="3">
        <v>61710.45</v>
      </c>
      <c r="DA93" s="3">
        <v>315034.59999999998</v>
      </c>
      <c r="DB93" s="4">
        <v>4.9814740000000004</v>
      </c>
      <c r="DC93" s="3">
        <v>63458.25</v>
      </c>
      <c r="DD93" s="3">
        <v>378292.8</v>
      </c>
      <c r="DE93" s="4">
        <v>5.8142420000000001</v>
      </c>
      <c r="DF93" s="3">
        <v>68071.259999999995</v>
      </c>
      <c r="DG93" s="3">
        <v>398254.1</v>
      </c>
      <c r="DH93" s="4">
        <v>5.7066359999999996</v>
      </c>
      <c r="DI93" s="3">
        <v>95595.94</v>
      </c>
      <c r="DJ93" s="3">
        <v>511129.9</v>
      </c>
      <c r="DK93" s="4">
        <v>5.2207460000000001</v>
      </c>
      <c r="DL93" s="3">
        <v>160414.70000000001</v>
      </c>
      <c r="DM93" s="3">
        <v>684228.2</v>
      </c>
      <c r="DN93" s="4">
        <v>4.1733640000000003</v>
      </c>
      <c r="DO93" s="3">
        <v>242984.4</v>
      </c>
      <c r="DP93" s="3">
        <v>1023984</v>
      </c>
      <c r="DQ93" s="4">
        <v>4.1231059999999999</v>
      </c>
      <c r="DR93" s="3">
        <v>384727.1</v>
      </c>
      <c r="DS93" s="3">
        <v>1664810</v>
      </c>
      <c r="DT93" s="4">
        <v>4.2336349999999996</v>
      </c>
      <c r="DU93" s="3">
        <v>597.32119999999998</v>
      </c>
      <c r="DV93" s="3">
        <v>2952.2429999999999</v>
      </c>
      <c r="DW93" s="4">
        <v>4.8301160000000003</v>
      </c>
      <c r="DX93" s="3">
        <v>763.84169999999995</v>
      </c>
      <c r="DY93" s="3">
        <v>3507.78</v>
      </c>
      <c r="DZ93" s="4">
        <v>4.4871650000000001</v>
      </c>
      <c r="EA93" s="3">
        <v>856.02809999999999</v>
      </c>
      <c r="EB93" s="3">
        <v>4630.3490000000002</v>
      </c>
      <c r="EC93" s="4">
        <v>5.2778</v>
      </c>
      <c r="ED93" s="3">
        <v>1119.1079999999999</v>
      </c>
      <c r="EE93" s="3">
        <v>5594.0290000000005</v>
      </c>
      <c r="EF93" s="4">
        <v>4.8874139999999997</v>
      </c>
      <c r="EG93" s="3">
        <v>1187.7080000000001</v>
      </c>
      <c r="EH93" s="3">
        <v>6010.3459999999995</v>
      </c>
      <c r="EI93" s="4">
        <v>4.9487300000000003</v>
      </c>
      <c r="EJ93" s="3">
        <v>1329.566</v>
      </c>
      <c r="EK93" s="3">
        <v>6292.0209999999997</v>
      </c>
      <c r="EL93" s="4">
        <v>4.630096</v>
      </c>
      <c r="EM93" s="3">
        <v>1300.7809999999999</v>
      </c>
      <c r="EN93" s="3">
        <v>6878.7939999999999</v>
      </c>
      <c r="EO93" s="4">
        <v>5.1705810000000003</v>
      </c>
      <c r="EP93" s="3">
        <v>1748.7249999999999</v>
      </c>
      <c r="EQ93" s="3">
        <v>7866.5259999999998</v>
      </c>
      <c r="ER93" s="4">
        <v>4.3977430000000002</v>
      </c>
      <c r="ES93" s="3">
        <v>1942.057</v>
      </c>
      <c r="ET93" s="3">
        <v>9121.4779999999992</v>
      </c>
      <c r="EU93" s="4">
        <v>4.587682</v>
      </c>
      <c r="EV93" s="3">
        <v>2442.2199999999998</v>
      </c>
      <c r="EW93" s="3">
        <v>11010.45</v>
      </c>
      <c r="EX93" s="4">
        <v>4.4080060000000003</v>
      </c>
      <c r="EY93" s="3">
        <v>2567.4340000000002</v>
      </c>
      <c r="EZ93" s="3">
        <v>12703.24</v>
      </c>
      <c r="FA93" s="4">
        <v>4.834822</v>
      </c>
      <c r="FB93" s="3">
        <v>2656.1030000000001</v>
      </c>
      <c r="FC93" s="3">
        <v>13965.56</v>
      </c>
      <c r="FD93" s="4">
        <v>5.1407780000000001</v>
      </c>
      <c r="FE93" s="3">
        <v>3734.7629999999999</v>
      </c>
      <c r="FF93" s="3">
        <v>17431.93</v>
      </c>
      <c r="FG93" s="4">
        <v>4.5621210000000003</v>
      </c>
      <c r="FH93" s="3">
        <v>4146.7719999999999</v>
      </c>
      <c r="FI93" s="3">
        <v>22214.21</v>
      </c>
      <c r="FJ93" s="4">
        <v>5.2362590000000004</v>
      </c>
      <c r="FK93" s="60">
        <v>9956</v>
      </c>
      <c r="FL93" s="60">
        <v>34205.711736918922</v>
      </c>
      <c r="FM93" s="62">
        <v>3.435688201779723</v>
      </c>
      <c r="FN93" s="60">
        <v>10946</v>
      </c>
      <c r="FO93" s="60">
        <v>36490.271811124228</v>
      </c>
      <c r="FP93" s="62">
        <v>3.3336626905832478</v>
      </c>
      <c r="FQ93" s="60">
        <v>12280</v>
      </c>
      <c r="FR93" s="60">
        <v>40418.675443748856</v>
      </c>
      <c r="FS93" s="62">
        <v>3.2914230817385062</v>
      </c>
      <c r="FT93" s="60">
        <v>13976</v>
      </c>
      <c r="FU93" s="60">
        <v>45263.528980155737</v>
      </c>
      <c r="FV93" s="62">
        <v>3.2386612035028435</v>
      </c>
      <c r="FW93" s="60">
        <v>16354</v>
      </c>
      <c r="FX93" s="60">
        <v>50901.300084145492</v>
      </c>
      <c r="FY93" s="62">
        <v>3.1124679029072699</v>
      </c>
      <c r="FZ93" s="60">
        <v>18863</v>
      </c>
      <c r="GA93" s="60">
        <v>57828.251237835662</v>
      </c>
      <c r="GB93" s="62">
        <v>3.06569746264304</v>
      </c>
      <c r="GC93" s="60">
        <v>21925</v>
      </c>
      <c r="GD93" s="60">
        <v>64875.606447508988</v>
      </c>
      <c r="GE93" s="62">
        <v>2.9589786293048568</v>
      </c>
      <c r="GF93" s="60">
        <v>24849</v>
      </c>
      <c r="GG93" s="60">
        <v>71851.441296503603</v>
      </c>
      <c r="GH93" s="62">
        <v>2.8915224474426982</v>
      </c>
      <c r="GI93" s="60">
        <v>29319</v>
      </c>
      <c r="GJ93" s="60">
        <v>82723.460527021947</v>
      </c>
      <c r="GK93" s="62">
        <v>2.8214966583792744</v>
      </c>
      <c r="GL93" s="60">
        <v>34675</v>
      </c>
      <c r="GM93" s="60">
        <v>96045.382760312117</v>
      </c>
      <c r="GN93" s="62">
        <v>2.7698740522079919</v>
      </c>
      <c r="GO93" s="60">
        <v>39577</v>
      </c>
      <c r="GP93" s="60">
        <v>108280.35832658723</v>
      </c>
      <c r="GQ93" s="62">
        <v>2.7359415399496481</v>
      </c>
      <c r="GR93" s="60">
        <v>44516</v>
      </c>
      <c r="GS93" s="60">
        <v>119508.66146010942</v>
      </c>
      <c r="GT93" s="62">
        <v>2.6846226404014155</v>
      </c>
      <c r="GU93" s="60">
        <v>49395</v>
      </c>
      <c r="GV93" s="60">
        <v>130641.10322589053</v>
      </c>
      <c r="GW93" s="62">
        <v>2.6448244402447725</v>
      </c>
      <c r="GX93" s="60">
        <v>54391</v>
      </c>
      <c r="GY93" s="60">
        <v>143000.3560546916</v>
      </c>
      <c r="GZ93" s="62">
        <v>2.6291179800829476</v>
      </c>
      <c r="HA93" s="60">
        <v>58358</v>
      </c>
      <c r="HB93" s="60">
        <v>153197.81393598401</v>
      </c>
      <c r="HC93" s="62">
        <v>2.6251381804719833</v>
      </c>
      <c r="HD93" s="60">
        <v>60959</v>
      </c>
      <c r="HE93" s="60">
        <v>161670.51521577124</v>
      </c>
      <c r="HF93" s="62">
        <v>2.6521188867233918</v>
      </c>
      <c r="HG93" s="60">
        <v>64661</v>
      </c>
      <c r="HH93" s="60">
        <v>173968.20068885302</v>
      </c>
      <c r="HI93" s="62">
        <v>2.6904656700152025</v>
      </c>
      <c r="HJ93" s="60">
        <v>67792</v>
      </c>
      <c r="HK93" s="60">
        <v>183184.89706792141</v>
      </c>
      <c r="HL93" s="62">
        <v>2.7021609786983922</v>
      </c>
      <c r="HM93" s="60">
        <v>71178</v>
      </c>
      <c r="HN93" s="60">
        <v>193819.58584475287</v>
      </c>
      <c r="HO93" s="62">
        <v>2.7230265790659036</v>
      </c>
      <c r="HP93" s="60">
        <v>78990</v>
      </c>
      <c r="HQ93" s="60">
        <v>213878.93945963506</v>
      </c>
      <c r="HR93" s="62">
        <v>2.7076710907663637</v>
      </c>
      <c r="HS93" s="60">
        <v>84441</v>
      </c>
      <c r="HT93" s="60">
        <v>224980.29303702127</v>
      </c>
      <c r="HU93" s="62">
        <v>2.6643489896735151</v>
      </c>
      <c r="HV93" s="60">
        <v>83732</v>
      </c>
      <c r="HW93" s="60">
        <v>228976.30923680682</v>
      </c>
      <c r="HX93" s="62">
        <v>2.7346332254909331</v>
      </c>
      <c r="HY93" s="60">
        <v>90574</v>
      </c>
      <c r="HZ93" s="60">
        <v>234975.57003325512</v>
      </c>
      <c r="IA93" s="62">
        <v>2.5942938374506492</v>
      </c>
      <c r="IB93" s="60">
        <v>89607</v>
      </c>
      <c r="IC93" s="60">
        <v>237809.7666386246</v>
      </c>
      <c r="ID93" s="62">
        <v>2.6539195223433949</v>
      </c>
      <c r="IE93" s="60">
        <v>90792</v>
      </c>
      <c r="IF93" s="60">
        <v>239069.02112433803</v>
      </c>
      <c r="IG93" s="62">
        <v>2.6331507305086133</v>
      </c>
      <c r="IH93" s="60">
        <v>92159</v>
      </c>
      <c r="II93" s="60">
        <v>243501.47577067956</v>
      </c>
      <c r="IJ93" s="62">
        <v>2.6421887799420518</v>
      </c>
      <c r="IK93" s="60">
        <v>91044</v>
      </c>
      <c r="IL93" s="60">
        <v>260181.87431976947</v>
      </c>
      <c r="IM93" s="62">
        <v>2.8577597021195187</v>
      </c>
      <c r="IN93" s="60">
        <v>91544</v>
      </c>
      <c r="IO93" s="60">
        <v>274437.30603211385</v>
      </c>
      <c r="IP93" s="62">
        <v>2.997873219786265</v>
      </c>
      <c r="IQ93" s="60">
        <v>95169</v>
      </c>
      <c r="IR93" s="60">
        <v>291737.73770697211</v>
      </c>
      <c r="IS93" s="62">
        <v>3.0654702445856539</v>
      </c>
      <c r="IT93" s="60">
        <v>101191</v>
      </c>
      <c r="IU93" s="60">
        <v>321102.52052868076</v>
      </c>
      <c r="IV93" s="62">
        <v>3.1732320120236066</v>
      </c>
      <c r="IW93" s="60">
        <v>110873</v>
      </c>
      <c r="IX93" s="60">
        <v>352133.47095915483</v>
      </c>
      <c r="IY93" s="62">
        <v>3.1760074225388943</v>
      </c>
      <c r="IZ93" s="60">
        <v>117404</v>
      </c>
      <c r="JA93" s="60">
        <v>365083.87827104615</v>
      </c>
      <c r="JB93" s="62">
        <v>3.1096374763299899</v>
      </c>
      <c r="JC93" s="60">
        <v>128085</v>
      </c>
      <c r="JD93" s="60">
        <v>375906.20688776631</v>
      </c>
      <c r="JE93" s="62">
        <v>2.9348183385077591</v>
      </c>
      <c r="JF93" s="60">
        <v>142325</v>
      </c>
      <c r="JG93" s="60">
        <v>406838.2954302578</v>
      </c>
      <c r="JH93" s="62">
        <v>2.8585160402617795</v>
      </c>
      <c r="JI93" s="60">
        <v>162275</v>
      </c>
      <c r="JJ93" s="60">
        <v>452346.60287824902</v>
      </c>
      <c r="JK93" s="62">
        <v>2.7875310607194517</v>
      </c>
      <c r="JL93" s="60">
        <v>184888</v>
      </c>
      <c r="JM93" s="60">
        <v>507490.2753101298</v>
      </c>
      <c r="JN93" s="62">
        <v>2.7448524258477014</v>
      </c>
      <c r="JO93" s="60">
        <v>204496</v>
      </c>
      <c r="JP93" s="60">
        <v>568739.64895423921</v>
      </c>
      <c r="JQ93" s="62">
        <v>2.7811773773288437</v>
      </c>
      <c r="JR93" s="60">
        <v>218815</v>
      </c>
      <c r="JS93" s="60">
        <v>616868.07899826451</v>
      </c>
      <c r="JT93" s="62">
        <v>2.8191306765910222</v>
      </c>
      <c r="JU93" s="60">
        <v>219004</v>
      </c>
      <c r="JV93" s="60">
        <v>609324.00671948132</v>
      </c>
      <c r="JW93" s="62">
        <v>2.7822505831833269</v>
      </c>
      <c r="JX93" s="60">
        <v>209954</v>
      </c>
      <c r="JY93" s="60">
        <v>597514.05488310382</v>
      </c>
      <c r="JZ93" s="62">
        <v>2.8459284170966201</v>
      </c>
      <c r="KA93" s="60">
        <v>214396</v>
      </c>
      <c r="KB93" s="60">
        <v>638197.56063469162</v>
      </c>
      <c r="KC93" s="62">
        <v>2.9767232627226794</v>
      </c>
      <c r="KD93" s="60">
        <v>225532</v>
      </c>
      <c r="KE93" s="60">
        <v>657454.40366448951</v>
      </c>
      <c r="KF93" s="62">
        <v>2.9151269162003155</v>
      </c>
      <c r="KG93" s="60">
        <v>228932</v>
      </c>
      <c r="KH93" s="60">
        <v>662572.18643696641</v>
      </c>
      <c r="KI93" s="62">
        <v>2.8941877345105378</v>
      </c>
      <c r="KJ93" s="60">
        <v>231164</v>
      </c>
      <c r="KK93" s="60">
        <v>666822.82626228116</v>
      </c>
      <c r="KL93" s="62">
        <v>2.8846309384777955</v>
      </c>
      <c r="KM93" s="60">
        <v>230269</v>
      </c>
      <c r="KN93" s="60">
        <v>669273.54586214793</v>
      </c>
      <c r="KO93" s="62">
        <v>2.9064856574795042</v>
      </c>
    </row>
    <row r="94" spans="1:301" ht="15" customHeight="1">
      <c r="A94" s="166">
        <v>80</v>
      </c>
      <c r="B94" s="171">
        <v>1862.1479999999999</v>
      </c>
      <c r="C94" s="3">
        <v>12416.44</v>
      </c>
      <c r="D94" s="4">
        <v>6.4838060000000004</v>
      </c>
      <c r="E94" s="3">
        <v>1350.3520000000001</v>
      </c>
      <c r="F94" s="3">
        <v>14594.82</v>
      </c>
      <c r="G94" s="4">
        <v>10.49043</v>
      </c>
      <c r="H94" s="3">
        <v>1715.1559999999999</v>
      </c>
      <c r="I94" s="3">
        <v>14483.67</v>
      </c>
      <c r="J94" s="4">
        <v>8.2073440000000009</v>
      </c>
      <c r="K94" s="3">
        <v>2273.634</v>
      </c>
      <c r="L94" s="3">
        <v>15758.47</v>
      </c>
      <c r="M94" s="4">
        <v>6.7379049999999996</v>
      </c>
      <c r="N94" s="3">
        <v>1388.66</v>
      </c>
      <c r="O94" s="3">
        <v>21108.85</v>
      </c>
      <c r="P94" s="4">
        <v>14.726330000000001</v>
      </c>
      <c r="Q94" s="3">
        <v>2881.7489999999998</v>
      </c>
      <c r="R94" s="3">
        <v>24810.94</v>
      </c>
      <c r="S94" s="4">
        <v>8.353669</v>
      </c>
      <c r="T94" s="3">
        <v>3781.377</v>
      </c>
      <c r="U94" s="3">
        <v>27896.880000000001</v>
      </c>
      <c r="V94" s="4">
        <v>7.1610490000000002</v>
      </c>
      <c r="W94" s="3">
        <v>3386.1970000000001</v>
      </c>
      <c r="X94" s="3">
        <v>29916.23</v>
      </c>
      <c r="Y94" s="4">
        <v>8.5789910000000003</v>
      </c>
      <c r="Z94" s="3">
        <v>3708.0210000000002</v>
      </c>
      <c r="AA94" s="3">
        <v>33111.22</v>
      </c>
      <c r="AB94" s="4">
        <v>8.6646830000000001</v>
      </c>
      <c r="AC94" s="3">
        <v>5103.6729999999998</v>
      </c>
      <c r="AD94" s="3">
        <v>41363.5</v>
      </c>
      <c r="AE94" s="4">
        <v>7.8582919999999996</v>
      </c>
      <c r="AF94" s="3">
        <v>4348.6000000000004</v>
      </c>
      <c r="AG94" s="3">
        <v>43011.44</v>
      </c>
      <c r="AH94" s="4">
        <v>9.5810670000000009</v>
      </c>
      <c r="AI94" s="3">
        <v>3904.6309999999999</v>
      </c>
      <c r="AJ94" s="3">
        <v>43893.16</v>
      </c>
      <c r="AK94" s="4">
        <v>10.873699999999999</v>
      </c>
      <c r="AL94" s="3">
        <v>3727.471</v>
      </c>
      <c r="AM94" s="3">
        <v>43307.64</v>
      </c>
      <c r="AN94" s="4">
        <v>11.231730000000001</v>
      </c>
      <c r="AO94" s="3">
        <v>4576.2560000000003</v>
      </c>
      <c r="AP94" s="3">
        <v>44840.34</v>
      </c>
      <c r="AQ94" s="4">
        <v>9.4922590000000007</v>
      </c>
      <c r="AR94" s="3">
        <v>4496.18</v>
      </c>
      <c r="AS94" s="3">
        <v>47059.66</v>
      </c>
      <c r="AT94" s="4">
        <v>10.13011</v>
      </c>
      <c r="AU94" s="3">
        <v>5195.8249999999998</v>
      </c>
      <c r="AV94" s="3">
        <v>49704.11</v>
      </c>
      <c r="AW94" s="4">
        <v>9.2675429999999999</v>
      </c>
      <c r="AX94" s="3">
        <v>4756.7830000000004</v>
      </c>
      <c r="AY94" s="3">
        <v>51777.07</v>
      </c>
      <c r="AZ94" s="4">
        <v>10.532590000000001</v>
      </c>
      <c r="BA94" s="3">
        <v>5092.5209999999997</v>
      </c>
      <c r="BB94" s="3">
        <v>51415.9</v>
      </c>
      <c r="BC94" s="4">
        <v>9.7709820000000001</v>
      </c>
      <c r="BD94" s="3">
        <v>5433.7560000000003</v>
      </c>
      <c r="BE94" s="3">
        <v>52465.62</v>
      </c>
      <c r="BF94" s="4">
        <v>9.3523040000000002</v>
      </c>
      <c r="BG94" s="3">
        <v>16102.35</v>
      </c>
      <c r="BH94" s="3">
        <v>109114.7</v>
      </c>
      <c r="BI94" s="4">
        <v>6.5874629999999996</v>
      </c>
      <c r="BJ94" s="3">
        <v>20849.46</v>
      </c>
      <c r="BK94" s="3">
        <v>138118.29999999999</v>
      </c>
      <c r="BL94" s="4">
        <v>6.4376220000000002</v>
      </c>
      <c r="BM94" s="3">
        <v>22408.22</v>
      </c>
      <c r="BN94" s="3">
        <v>161595.9</v>
      </c>
      <c r="BO94" s="4">
        <v>7.0013509999999997</v>
      </c>
      <c r="BP94" s="3">
        <v>26940.31</v>
      </c>
      <c r="BQ94" s="3">
        <v>203685.4</v>
      </c>
      <c r="BR94" s="4">
        <v>7.3343920000000002</v>
      </c>
      <c r="BS94" s="3">
        <v>28043.15</v>
      </c>
      <c r="BT94" s="3">
        <v>210295.3</v>
      </c>
      <c r="BU94" s="4">
        <v>7.2741309999999997</v>
      </c>
      <c r="BV94" s="3">
        <v>28793.56</v>
      </c>
      <c r="BW94" s="3">
        <v>194526.4</v>
      </c>
      <c r="BX94" s="4">
        <v>6.5636270000000003</v>
      </c>
      <c r="BY94" s="3">
        <v>28968.98</v>
      </c>
      <c r="BZ94" s="3">
        <v>186642.3</v>
      </c>
      <c r="CA94" s="4">
        <v>6.263134</v>
      </c>
      <c r="CB94" s="3">
        <v>27482.1</v>
      </c>
      <c r="CC94" s="3">
        <v>180939.3</v>
      </c>
      <c r="CD94" s="4">
        <v>6.40097</v>
      </c>
      <c r="CE94" s="3">
        <v>24219.67</v>
      </c>
      <c r="CF94" s="3">
        <v>161539.20000000001</v>
      </c>
      <c r="CG94" s="4">
        <v>6.4797229999999999</v>
      </c>
      <c r="CH94" s="3">
        <v>26543.63</v>
      </c>
      <c r="CI94" s="3">
        <v>171065.2</v>
      </c>
      <c r="CJ94" s="4">
        <v>6.2615369999999997</v>
      </c>
      <c r="CK94" s="3">
        <v>36072.550000000003</v>
      </c>
      <c r="CL94" s="3">
        <v>217559.5</v>
      </c>
      <c r="CM94" s="4">
        <v>5.8675030000000001</v>
      </c>
      <c r="CN94" s="3">
        <v>43167.519999999997</v>
      </c>
      <c r="CO94" s="3">
        <v>252225.9</v>
      </c>
      <c r="CP94" s="4">
        <v>5.685791</v>
      </c>
      <c r="CQ94" s="3">
        <v>47502.03</v>
      </c>
      <c r="CR94" s="3">
        <v>287466.2</v>
      </c>
      <c r="CS94" s="4">
        <v>5.8882940000000001</v>
      </c>
      <c r="CT94" s="3">
        <v>45219.17</v>
      </c>
      <c r="CU94" s="3">
        <v>228133.5</v>
      </c>
      <c r="CV94" s="4">
        <v>4.9262129999999997</v>
      </c>
      <c r="CW94" s="3">
        <v>58257.75</v>
      </c>
      <c r="CX94" s="3">
        <v>287441.3</v>
      </c>
      <c r="CY94" s="4">
        <v>4.8172059999999997</v>
      </c>
      <c r="CZ94" s="3">
        <v>65293.3</v>
      </c>
      <c r="DA94" s="3">
        <v>327611.59999999998</v>
      </c>
      <c r="DB94" s="4">
        <v>4.894908</v>
      </c>
      <c r="DC94" s="3">
        <v>67873.490000000005</v>
      </c>
      <c r="DD94" s="3">
        <v>393924.1</v>
      </c>
      <c r="DE94" s="4">
        <v>5.659446</v>
      </c>
      <c r="DF94" s="3">
        <v>73272.27</v>
      </c>
      <c r="DG94" s="3">
        <v>414634.5</v>
      </c>
      <c r="DH94" s="4">
        <v>5.5184379999999997</v>
      </c>
      <c r="DI94" s="3">
        <v>102561.7</v>
      </c>
      <c r="DJ94" s="3">
        <v>531735.5</v>
      </c>
      <c r="DK94" s="4">
        <v>5.0612019999999998</v>
      </c>
      <c r="DL94" s="3">
        <v>172256.6</v>
      </c>
      <c r="DM94" s="3">
        <v>710126.5</v>
      </c>
      <c r="DN94" s="4">
        <v>4.032527</v>
      </c>
      <c r="DO94" s="3">
        <v>258738.5</v>
      </c>
      <c r="DP94" s="3">
        <v>1062646</v>
      </c>
      <c r="DQ94" s="4">
        <v>4.0171999999999999</v>
      </c>
      <c r="DR94" s="3">
        <v>411239.4</v>
      </c>
      <c r="DS94" s="3">
        <v>1728157</v>
      </c>
      <c r="DT94" s="4">
        <v>4.1103560000000003</v>
      </c>
      <c r="DU94" s="3">
        <v>644.35239999999999</v>
      </c>
      <c r="DV94" s="3">
        <v>3068.8310000000001</v>
      </c>
      <c r="DW94" s="4">
        <v>4.6532970000000002</v>
      </c>
      <c r="DX94" s="3">
        <v>800.08989999999994</v>
      </c>
      <c r="DY94" s="3">
        <v>3644.0720000000001</v>
      </c>
      <c r="DZ94" s="4">
        <v>4.4492010000000004</v>
      </c>
      <c r="EA94" s="3">
        <v>929.90309999999999</v>
      </c>
      <c r="EB94" s="3">
        <v>4817.2489999999998</v>
      </c>
      <c r="EC94" s="4">
        <v>5.0534569999999999</v>
      </c>
      <c r="ED94" s="3">
        <v>1195.711</v>
      </c>
      <c r="EE94" s="3">
        <v>5815.8890000000001</v>
      </c>
      <c r="EF94" s="4">
        <v>4.7546460000000002</v>
      </c>
      <c r="EG94" s="3">
        <v>1272.5989999999999</v>
      </c>
      <c r="EH94" s="3">
        <v>6249.3540000000003</v>
      </c>
      <c r="EI94" s="4">
        <v>4.8012129999999997</v>
      </c>
      <c r="EJ94" s="3">
        <v>1433.1780000000001</v>
      </c>
      <c r="EK94" s="3">
        <v>6537.5910000000003</v>
      </c>
      <c r="EL94" s="4">
        <v>4.4619660000000003</v>
      </c>
      <c r="EM94" s="3">
        <v>1386.7280000000001</v>
      </c>
      <c r="EN94" s="3">
        <v>7155.7129999999997</v>
      </c>
      <c r="EO94" s="4">
        <v>5.0442920000000004</v>
      </c>
      <c r="EP94" s="3">
        <v>1851.13</v>
      </c>
      <c r="EQ94" s="3">
        <v>8169.88</v>
      </c>
      <c r="ER94" s="4">
        <v>4.3135760000000003</v>
      </c>
      <c r="ES94" s="3">
        <v>2052.4259999999999</v>
      </c>
      <c r="ET94" s="3">
        <v>9477.7139999999999</v>
      </c>
      <c r="EU94" s="4">
        <v>4.5093870000000003</v>
      </c>
      <c r="EV94" s="3">
        <v>2564.2829999999999</v>
      </c>
      <c r="EW94" s="3">
        <v>11435.8</v>
      </c>
      <c r="EX94" s="4">
        <v>4.3592789999999999</v>
      </c>
      <c r="EY94" s="3">
        <v>2693.25</v>
      </c>
      <c r="EZ94" s="3">
        <v>13206.89</v>
      </c>
      <c r="FA94" s="4">
        <v>4.7905800000000003</v>
      </c>
      <c r="FB94" s="3">
        <v>2807.7249999999999</v>
      </c>
      <c r="FC94" s="3">
        <v>14527.28</v>
      </c>
      <c r="FD94" s="4">
        <v>5.0576860000000003</v>
      </c>
      <c r="FE94" s="3">
        <v>4158.3980000000001</v>
      </c>
      <c r="FF94" s="3">
        <v>18106.310000000001</v>
      </c>
      <c r="FG94" s="4">
        <v>4.2547980000000001</v>
      </c>
      <c r="FH94" s="3">
        <v>4483.0690000000004</v>
      </c>
      <c r="FI94" s="3">
        <v>23109.26</v>
      </c>
      <c r="FJ94" s="4">
        <v>5.037528</v>
      </c>
      <c r="FK94" s="60">
        <v>10378</v>
      </c>
      <c r="FL94" s="60">
        <v>35409.127836677973</v>
      </c>
      <c r="FM94" s="62">
        <v>3.4119413987934064</v>
      </c>
      <c r="FN94" s="60">
        <v>11319</v>
      </c>
      <c r="FO94" s="60">
        <v>37758.537003593345</v>
      </c>
      <c r="FP94" s="62">
        <v>3.3358544927637905</v>
      </c>
      <c r="FQ94" s="60">
        <v>12825</v>
      </c>
      <c r="FR94" s="60">
        <v>41812.157830057615</v>
      </c>
      <c r="FS94" s="62">
        <v>3.26020723821112</v>
      </c>
      <c r="FT94" s="60">
        <v>14700</v>
      </c>
      <c r="FU94" s="60">
        <v>46809.808153500533</v>
      </c>
      <c r="FV94" s="62">
        <v>3.1843406907143219</v>
      </c>
      <c r="FW94" s="60">
        <v>16927</v>
      </c>
      <c r="FX94" s="60">
        <v>52614.565862972078</v>
      </c>
      <c r="FY94" s="62">
        <v>3.1083219627206287</v>
      </c>
      <c r="FZ94" s="60">
        <v>19705</v>
      </c>
      <c r="GA94" s="60">
        <v>59754.556947422308</v>
      </c>
      <c r="GB94" s="62">
        <v>3.0324565819549512</v>
      </c>
      <c r="GC94" s="60">
        <v>22625</v>
      </c>
      <c r="GD94" s="60">
        <v>67006.038681558159</v>
      </c>
      <c r="GE94" s="62">
        <v>2.9615928699031229</v>
      </c>
      <c r="GF94" s="60">
        <v>25662</v>
      </c>
      <c r="GG94" s="60">
        <v>74181.765776894172</v>
      </c>
      <c r="GH94" s="62">
        <v>2.890724252860033</v>
      </c>
      <c r="GI94" s="60">
        <v>30276</v>
      </c>
      <c r="GJ94" s="60">
        <v>85370.339232014623</v>
      </c>
      <c r="GK94" s="62">
        <v>2.8197363995248588</v>
      </c>
      <c r="GL94" s="60">
        <v>36047</v>
      </c>
      <c r="GM94" s="60">
        <v>99087.515396718183</v>
      </c>
      <c r="GN94" s="62">
        <v>2.7488422170144031</v>
      </c>
      <c r="GO94" s="60">
        <v>41042</v>
      </c>
      <c r="GP94" s="60">
        <v>111679.37005274039</v>
      </c>
      <c r="GQ94" s="62">
        <v>2.721099606567428</v>
      </c>
      <c r="GR94" s="60">
        <v>45751</v>
      </c>
      <c r="GS94" s="60">
        <v>123228.39843945917</v>
      </c>
      <c r="GT94" s="62">
        <v>2.6934580323809132</v>
      </c>
      <c r="GU94" s="60">
        <v>50521</v>
      </c>
      <c r="GV94" s="60">
        <v>134676.70600276222</v>
      </c>
      <c r="GW94" s="62">
        <v>2.665756932815309</v>
      </c>
      <c r="GX94" s="60">
        <v>55873</v>
      </c>
      <c r="GY94" s="60">
        <v>147395.11761686171</v>
      </c>
      <c r="GZ94" s="62">
        <v>2.6380383658808677</v>
      </c>
      <c r="HA94" s="60">
        <v>60487</v>
      </c>
      <c r="HB94" s="60">
        <v>157891.73531876327</v>
      </c>
      <c r="HC94" s="62">
        <v>2.6103416489289146</v>
      </c>
      <c r="HD94" s="60">
        <v>63263</v>
      </c>
      <c r="HE94" s="60">
        <v>166649.3918096589</v>
      </c>
      <c r="HF94" s="62">
        <v>2.6342315699486099</v>
      </c>
      <c r="HG94" s="60">
        <v>67478</v>
      </c>
      <c r="HH94" s="60">
        <v>179363.51124600612</v>
      </c>
      <c r="HI94" s="62">
        <v>2.6581035485047884</v>
      </c>
      <c r="HJ94" s="60">
        <v>70428</v>
      </c>
      <c r="HK94" s="60">
        <v>188889.29806258663</v>
      </c>
      <c r="HL94" s="62">
        <v>2.6820199077438893</v>
      </c>
      <c r="HM94" s="60">
        <v>73870</v>
      </c>
      <c r="HN94" s="60">
        <v>199883.86628520352</v>
      </c>
      <c r="HO94" s="62">
        <v>2.705886913296379</v>
      </c>
      <c r="HP94" s="60">
        <v>82655</v>
      </c>
      <c r="HQ94" s="60">
        <v>220531.77777328822</v>
      </c>
      <c r="HR94" s="62">
        <v>2.6680996645488868</v>
      </c>
      <c r="HS94" s="60">
        <v>88178</v>
      </c>
      <c r="HT94" s="60">
        <v>231935.17139625561</v>
      </c>
      <c r="HU94" s="62">
        <v>2.6303065548805327</v>
      </c>
      <c r="HV94" s="60">
        <v>87863</v>
      </c>
      <c r="HW94" s="60">
        <v>236138.53946693864</v>
      </c>
      <c r="HX94" s="62">
        <v>2.6875765619992333</v>
      </c>
      <c r="HY94" s="60">
        <v>94292</v>
      </c>
      <c r="HZ94" s="60">
        <v>242110.66408880203</v>
      </c>
      <c r="IA94" s="62">
        <v>2.5676691987528319</v>
      </c>
      <c r="IB94" s="60">
        <v>93431</v>
      </c>
      <c r="IC94" s="60">
        <v>245122.87353495084</v>
      </c>
      <c r="ID94" s="62">
        <v>2.6235711223785558</v>
      </c>
      <c r="IE94" s="60">
        <v>94716</v>
      </c>
      <c r="IF94" s="60">
        <v>246406.31203834867</v>
      </c>
      <c r="IG94" s="62">
        <v>2.6015278520878065</v>
      </c>
      <c r="IH94" s="60">
        <v>96313</v>
      </c>
      <c r="II94" s="60">
        <v>250961.94882986741</v>
      </c>
      <c r="IJ94" s="62">
        <v>2.605691327545268</v>
      </c>
      <c r="IK94" s="60">
        <v>94527</v>
      </c>
      <c r="IL94" s="60">
        <v>268561.75614861166</v>
      </c>
      <c r="IM94" s="62">
        <v>2.8411115993167209</v>
      </c>
      <c r="IN94" s="60">
        <v>95479</v>
      </c>
      <c r="IO94" s="60">
        <v>283488.16142889042</v>
      </c>
      <c r="IP94" s="62">
        <v>2.9691153178069567</v>
      </c>
      <c r="IQ94" s="60">
        <v>97339</v>
      </c>
      <c r="IR94" s="60">
        <v>301545.55089723901</v>
      </c>
      <c r="IS94" s="62">
        <v>3.0978903717650583</v>
      </c>
      <c r="IT94" s="60">
        <v>104308</v>
      </c>
      <c r="IU94" s="60">
        <v>332022.82775459875</v>
      </c>
      <c r="IV94" s="62">
        <v>3.1831003159354867</v>
      </c>
      <c r="IW94" s="60">
        <v>112882</v>
      </c>
      <c r="IX94" s="60">
        <v>364140.99551824346</v>
      </c>
      <c r="IY94" s="62">
        <v>3.2258552782396084</v>
      </c>
      <c r="IZ94" s="60">
        <v>120661</v>
      </c>
      <c r="JA94" s="60">
        <v>377387.3226628878</v>
      </c>
      <c r="JB94" s="62">
        <v>3.1276661279360174</v>
      </c>
      <c r="JC94" s="60">
        <v>132000</v>
      </c>
      <c r="JD94" s="60">
        <v>388179.48558871035</v>
      </c>
      <c r="JE94" s="62">
        <v>2.9407536787023512</v>
      </c>
      <c r="JF94" s="60">
        <v>146260</v>
      </c>
      <c r="JG94" s="60">
        <v>419957.3033613817</v>
      </c>
      <c r="JH94" s="62">
        <v>2.8713066003102812</v>
      </c>
      <c r="JI94" s="60">
        <v>166746</v>
      </c>
      <c r="JJ94" s="60">
        <v>466749.64031685097</v>
      </c>
      <c r="JK94" s="62">
        <v>2.7991654391520693</v>
      </c>
      <c r="JL94" s="60">
        <v>189985</v>
      </c>
      <c r="JM94" s="60">
        <v>523457.4800795184</v>
      </c>
      <c r="JN94" s="62">
        <v>2.7552568891202904</v>
      </c>
      <c r="JO94" s="60">
        <v>209423</v>
      </c>
      <c r="JP94" s="60">
        <v>586837.00493427168</v>
      </c>
      <c r="JQ94" s="62">
        <v>2.8021611997453562</v>
      </c>
      <c r="JR94" s="60">
        <v>221221</v>
      </c>
      <c r="JS94" s="60">
        <v>636713.0244735576</v>
      </c>
      <c r="JT94" s="62">
        <v>2.878176233149464</v>
      </c>
      <c r="JU94" s="60">
        <v>224185</v>
      </c>
      <c r="JV94" s="60">
        <v>628718.08252231416</v>
      </c>
      <c r="JW94" s="62">
        <v>2.8044609698343517</v>
      </c>
      <c r="JX94" s="60">
        <v>217951</v>
      </c>
      <c r="JY94" s="60">
        <v>616703.15710790223</v>
      </c>
      <c r="JZ94" s="62">
        <v>2.8295495643878774</v>
      </c>
      <c r="KA94" s="60">
        <v>223608</v>
      </c>
      <c r="KB94" s="60">
        <v>659134.5700713452</v>
      </c>
      <c r="KC94" s="62">
        <v>2.9477235611934511</v>
      </c>
      <c r="KD94" s="60">
        <v>234290</v>
      </c>
      <c r="KE94" s="60">
        <v>678850.19589277846</v>
      </c>
      <c r="KF94" s="62">
        <v>2.8974783212803725</v>
      </c>
      <c r="KG94" s="60">
        <v>239354</v>
      </c>
      <c r="KH94" s="60">
        <v>684021.3836168854</v>
      </c>
      <c r="KI94" s="62">
        <v>2.8577812930508175</v>
      </c>
      <c r="KJ94" s="60">
        <v>240872</v>
      </c>
      <c r="KK94" s="60">
        <v>688360.13382674055</v>
      </c>
      <c r="KL94" s="62">
        <v>2.8577839426198999</v>
      </c>
      <c r="KM94" s="60">
        <v>241771</v>
      </c>
      <c r="KN94" s="60">
        <v>690930.55497128319</v>
      </c>
      <c r="KO94" s="62">
        <v>2.857789209505206</v>
      </c>
    </row>
    <row r="95" spans="1:301" ht="15" customHeight="1">
      <c r="A95" s="166">
        <v>81</v>
      </c>
      <c r="B95" s="171">
        <v>1994.7529999999999</v>
      </c>
      <c r="C95" s="3">
        <v>12968.48</v>
      </c>
      <c r="D95" s="4">
        <v>6.3204929999999999</v>
      </c>
      <c r="E95" s="3">
        <v>1462.8140000000001</v>
      </c>
      <c r="F95" s="3">
        <v>15288.99</v>
      </c>
      <c r="G95" s="4">
        <v>10.14303</v>
      </c>
      <c r="H95" s="3">
        <v>1852.5340000000001</v>
      </c>
      <c r="I95" s="3">
        <v>15152.14</v>
      </c>
      <c r="J95" s="4">
        <v>7.9479990000000003</v>
      </c>
      <c r="K95" s="3">
        <v>2415.2710000000002</v>
      </c>
      <c r="L95" s="3">
        <v>16464.52</v>
      </c>
      <c r="M95" s="4">
        <v>6.62554</v>
      </c>
      <c r="N95" s="3">
        <v>1541.325</v>
      </c>
      <c r="O95" s="3">
        <v>22142.85</v>
      </c>
      <c r="P95" s="4">
        <v>13.916079999999999</v>
      </c>
      <c r="Q95" s="3">
        <v>3118.81</v>
      </c>
      <c r="R95" s="3">
        <v>25958.98</v>
      </c>
      <c r="S95" s="4">
        <v>8.0743600000000004</v>
      </c>
      <c r="T95" s="3">
        <v>4050.8960000000002</v>
      </c>
      <c r="U95" s="3">
        <v>29159.13</v>
      </c>
      <c r="V95" s="4">
        <v>6.9855689999999999</v>
      </c>
      <c r="W95" s="3">
        <v>3602.1590000000001</v>
      </c>
      <c r="X95" s="3">
        <v>31306.94</v>
      </c>
      <c r="Y95" s="4">
        <v>8.438072</v>
      </c>
      <c r="Z95" s="3">
        <v>3914.23</v>
      </c>
      <c r="AA95" s="3">
        <v>34653.410000000003</v>
      </c>
      <c r="AB95" s="4">
        <v>8.5889959999999999</v>
      </c>
      <c r="AC95" s="3">
        <v>5852.2920000000004</v>
      </c>
      <c r="AD95" s="3">
        <v>43251.46</v>
      </c>
      <c r="AE95" s="4">
        <v>7.1643600000000003</v>
      </c>
      <c r="AF95" s="3">
        <v>4717.973</v>
      </c>
      <c r="AG95" s="3">
        <v>45036.47</v>
      </c>
      <c r="AH95" s="4">
        <v>9.2451469999999993</v>
      </c>
      <c r="AI95" s="3">
        <v>4249.2790000000005</v>
      </c>
      <c r="AJ95" s="3">
        <v>45988.66</v>
      </c>
      <c r="AK95" s="4">
        <v>10.46712</v>
      </c>
      <c r="AL95" s="3">
        <v>4046.9789999999998</v>
      </c>
      <c r="AM95" s="3">
        <v>45382.38</v>
      </c>
      <c r="AN95" s="4">
        <v>10.838900000000001</v>
      </c>
      <c r="AO95" s="3">
        <v>4954.0439999999999</v>
      </c>
      <c r="AP95" s="3">
        <v>46949.71</v>
      </c>
      <c r="AQ95" s="4">
        <v>9.1792940000000005</v>
      </c>
      <c r="AR95" s="3">
        <v>4891.4059999999999</v>
      </c>
      <c r="AS95" s="3">
        <v>49289.63</v>
      </c>
      <c r="AT95" s="4">
        <v>9.7512080000000001</v>
      </c>
      <c r="AU95" s="3">
        <v>5632.5410000000002</v>
      </c>
      <c r="AV95" s="3">
        <v>52035.32</v>
      </c>
      <c r="AW95" s="4">
        <v>8.9483730000000001</v>
      </c>
      <c r="AX95" s="3">
        <v>5301.3069999999998</v>
      </c>
      <c r="AY95" s="3">
        <v>54237.54</v>
      </c>
      <c r="AZ95" s="4">
        <v>9.8982200000000002</v>
      </c>
      <c r="BA95" s="3">
        <v>5506.11</v>
      </c>
      <c r="BB95" s="3">
        <v>53843.27</v>
      </c>
      <c r="BC95" s="4">
        <v>9.4620519999999999</v>
      </c>
      <c r="BD95" s="3">
        <v>5892.6729999999998</v>
      </c>
      <c r="BE95" s="3">
        <v>54929.11</v>
      </c>
      <c r="BF95" s="4">
        <v>9.0272959999999998</v>
      </c>
      <c r="BG95" s="3">
        <v>17200.84</v>
      </c>
      <c r="BH95" s="3">
        <v>113981.9</v>
      </c>
      <c r="BI95" s="4">
        <v>6.4404260000000004</v>
      </c>
      <c r="BJ95" s="3">
        <v>22019.69</v>
      </c>
      <c r="BK95" s="3">
        <v>144260.1</v>
      </c>
      <c r="BL95" s="4">
        <v>6.3651039999999997</v>
      </c>
      <c r="BM95" s="3">
        <v>23807.279999999999</v>
      </c>
      <c r="BN95" s="3">
        <v>168885.5</v>
      </c>
      <c r="BO95" s="4">
        <v>6.8856900000000003</v>
      </c>
      <c r="BP95" s="3">
        <v>28935.35</v>
      </c>
      <c r="BQ95" s="3">
        <v>212936.2</v>
      </c>
      <c r="BR95" s="4">
        <v>7.1373189999999997</v>
      </c>
      <c r="BS95" s="3">
        <v>30115.26</v>
      </c>
      <c r="BT95" s="3">
        <v>219833.9</v>
      </c>
      <c r="BU95" s="4">
        <v>7.0793439999999999</v>
      </c>
      <c r="BV95" s="3">
        <v>30916.49</v>
      </c>
      <c r="BW95" s="3">
        <v>203194.2</v>
      </c>
      <c r="BX95" s="4">
        <v>6.383864</v>
      </c>
      <c r="BY95" s="3">
        <v>31026.82</v>
      </c>
      <c r="BZ95" s="3">
        <v>194887.6</v>
      </c>
      <c r="CA95" s="4">
        <v>6.1046509999999996</v>
      </c>
      <c r="CB95" s="3">
        <v>29473.57</v>
      </c>
      <c r="CC95" s="3">
        <v>188964.5</v>
      </c>
      <c r="CD95" s="4">
        <v>6.231776</v>
      </c>
      <c r="CE95" s="3">
        <v>25898.84</v>
      </c>
      <c r="CF95" s="3">
        <v>168723.20000000001</v>
      </c>
      <c r="CG95" s="4">
        <v>6.3276389999999996</v>
      </c>
      <c r="CH95" s="3">
        <v>28365.38</v>
      </c>
      <c r="CI95" s="3">
        <v>178624.4</v>
      </c>
      <c r="CJ95" s="4">
        <v>6.1168670000000001</v>
      </c>
      <c r="CK95" s="3">
        <v>38539.410000000003</v>
      </c>
      <c r="CL95" s="3">
        <v>227047.5</v>
      </c>
      <c r="CM95" s="4">
        <v>5.7300620000000002</v>
      </c>
      <c r="CN95" s="3">
        <v>46198.61</v>
      </c>
      <c r="CO95" s="3">
        <v>263150.59999999998</v>
      </c>
      <c r="CP95" s="4">
        <v>5.5414880000000002</v>
      </c>
      <c r="CQ95" s="3">
        <v>51083.6</v>
      </c>
      <c r="CR95" s="3">
        <v>300003.20000000001</v>
      </c>
      <c r="CS95" s="4">
        <v>5.7128810000000003</v>
      </c>
      <c r="CT95" s="3">
        <v>49052.7</v>
      </c>
      <c r="CU95" s="3">
        <v>237661.6</v>
      </c>
      <c r="CV95" s="4">
        <v>4.7297000000000002</v>
      </c>
      <c r="CW95" s="3">
        <v>62635.17</v>
      </c>
      <c r="CX95" s="3">
        <v>299390</v>
      </c>
      <c r="CY95" s="4">
        <v>4.6655949999999997</v>
      </c>
      <c r="CZ95" s="3">
        <v>68902.91</v>
      </c>
      <c r="DA95" s="3">
        <v>341322.7</v>
      </c>
      <c r="DB95" s="4">
        <v>4.8313540000000001</v>
      </c>
      <c r="DC95" s="3">
        <v>72724.56</v>
      </c>
      <c r="DD95" s="3">
        <v>410964.8</v>
      </c>
      <c r="DE95" s="4">
        <v>5.5091609999999998</v>
      </c>
      <c r="DF95" s="3">
        <v>78854.02</v>
      </c>
      <c r="DG95" s="3">
        <v>432456.1</v>
      </c>
      <c r="DH95" s="4">
        <v>5.3469519999999999</v>
      </c>
      <c r="DI95" s="3">
        <v>110317.7</v>
      </c>
      <c r="DJ95" s="3">
        <v>554123.30000000005</v>
      </c>
      <c r="DK95" s="4">
        <v>4.9022709999999998</v>
      </c>
      <c r="DL95" s="3">
        <v>185005.3</v>
      </c>
      <c r="DM95" s="3">
        <v>738103.9</v>
      </c>
      <c r="DN95" s="4">
        <v>3.9014639999999998</v>
      </c>
      <c r="DO95" s="3">
        <v>275707.2</v>
      </c>
      <c r="DP95" s="3">
        <v>1104515</v>
      </c>
      <c r="DQ95" s="4">
        <v>3.9173849999999999</v>
      </c>
      <c r="DR95" s="3">
        <v>439051.1</v>
      </c>
      <c r="DS95" s="3">
        <v>1796742</v>
      </c>
      <c r="DT95" s="4">
        <v>4.001665</v>
      </c>
      <c r="DU95" s="3">
        <v>695.87289999999996</v>
      </c>
      <c r="DV95" s="3">
        <v>3195.1</v>
      </c>
      <c r="DW95" s="4">
        <v>4.4849040000000002</v>
      </c>
      <c r="DX95" s="3">
        <v>837.42</v>
      </c>
      <c r="DY95" s="3">
        <v>3792.7809999999999</v>
      </c>
      <c r="DZ95" s="4">
        <v>4.4231470000000002</v>
      </c>
      <c r="EA95" s="3">
        <v>1010.143</v>
      </c>
      <c r="EB95" s="3">
        <v>5019.7560000000003</v>
      </c>
      <c r="EC95" s="4">
        <v>4.8463640000000003</v>
      </c>
      <c r="ED95" s="3">
        <v>1279.53</v>
      </c>
      <c r="EE95" s="3">
        <v>6056.884</v>
      </c>
      <c r="EF95" s="4">
        <v>4.62615</v>
      </c>
      <c r="EG95" s="3">
        <v>1354.77</v>
      </c>
      <c r="EH95" s="3">
        <v>6509.1040000000003</v>
      </c>
      <c r="EI95" s="4">
        <v>4.6963239999999997</v>
      </c>
      <c r="EJ95" s="3">
        <v>1544.28</v>
      </c>
      <c r="EK95" s="3">
        <v>6803.3450000000003</v>
      </c>
      <c r="EL95" s="4">
        <v>4.3081759999999996</v>
      </c>
      <c r="EM95" s="3">
        <v>1508.5989999999999</v>
      </c>
      <c r="EN95" s="3">
        <v>7456.2749999999996</v>
      </c>
      <c r="EO95" s="4">
        <v>4.8304200000000002</v>
      </c>
      <c r="EP95" s="3">
        <v>1959.508</v>
      </c>
      <c r="EQ95" s="3">
        <v>8499.6209999999992</v>
      </c>
      <c r="ER95" s="4">
        <v>4.2383090000000001</v>
      </c>
      <c r="ES95" s="3">
        <v>2168.6509999999998</v>
      </c>
      <c r="ET95" s="3">
        <v>9865.4860000000008</v>
      </c>
      <c r="EU95" s="4">
        <v>4.441122</v>
      </c>
      <c r="EV95" s="3">
        <v>2685.846</v>
      </c>
      <c r="EW95" s="3">
        <v>11899.52</v>
      </c>
      <c r="EX95" s="4">
        <v>4.3295849999999998</v>
      </c>
      <c r="EY95" s="3">
        <v>2819.19</v>
      </c>
      <c r="EZ95" s="3">
        <v>13756.92</v>
      </c>
      <c r="FA95" s="4">
        <v>4.7659880000000001</v>
      </c>
      <c r="FB95" s="3">
        <v>2967.3</v>
      </c>
      <c r="FC95" s="3">
        <v>15139.93</v>
      </c>
      <c r="FD95" s="4">
        <v>4.9863689999999998</v>
      </c>
      <c r="FE95" s="3">
        <v>4569.4380000000001</v>
      </c>
      <c r="FF95" s="3">
        <v>18829.34</v>
      </c>
      <c r="FG95" s="4">
        <v>4.0255349999999996</v>
      </c>
      <c r="FH95" s="3">
        <v>4826.625</v>
      </c>
      <c r="FI95" s="3">
        <v>24080.51</v>
      </c>
      <c r="FJ95" s="4">
        <v>4.8744569999999996</v>
      </c>
      <c r="FK95" s="60">
        <v>10996</v>
      </c>
      <c r="FL95" s="60">
        <v>36710.704285185959</v>
      </c>
      <c r="FM95" s="62">
        <v>3.3385507716611458</v>
      </c>
      <c r="FN95" s="60">
        <v>11807</v>
      </c>
      <c r="FO95" s="60">
        <v>39137.826758568597</v>
      </c>
      <c r="FP95" s="62">
        <v>3.3147985736062164</v>
      </c>
      <c r="FQ95" s="60">
        <v>13414</v>
      </c>
      <c r="FR95" s="60">
        <v>43322.482355720596</v>
      </c>
      <c r="FS95" s="62">
        <v>3.2296468134576259</v>
      </c>
      <c r="FT95" s="60">
        <v>15391</v>
      </c>
      <c r="FU95" s="60">
        <v>48481.427935415246</v>
      </c>
      <c r="FV95" s="62">
        <v>3.1499855717896983</v>
      </c>
      <c r="FW95" s="60">
        <v>17579</v>
      </c>
      <c r="FX95" s="60">
        <v>54476.124872562978</v>
      </c>
      <c r="FY95" s="62">
        <v>3.0989319570261662</v>
      </c>
      <c r="FZ95" s="60">
        <v>20653</v>
      </c>
      <c r="GA95" s="60">
        <v>61840.576563380229</v>
      </c>
      <c r="GB95" s="62">
        <v>2.9942660419009455</v>
      </c>
      <c r="GC95" s="60">
        <v>23463</v>
      </c>
      <c r="GD95" s="60">
        <v>69320.514239570664</v>
      </c>
      <c r="GE95" s="62">
        <v>2.9544608208485985</v>
      </c>
      <c r="GF95" s="60">
        <v>26648</v>
      </c>
      <c r="GG95" s="60">
        <v>76710.336197312077</v>
      </c>
      <c r="GH95" s="62">
        <v>2.8786526642641879</v>
      </c>
      <c r="GI95" s="60">
        <v>31423</v>
      </c>
      <c r="GJ95" s="60">
        <v>88240.827837378296</v>
      </c>
      <c r="GK95" s="62">
        <v>2.8081605141895523</v>
      </c>
      <c r="GL95" s="60">
        <v>37199</v>
      </c>
      <c r="GM95" s="60">
        <v>102366.83810608296</v>
      </c>
      <c r="GN95" s="62">
        <v>2.7518706983005714</v>
      </c>
      <c r="GO95" s="60">
        <v>42638</v>
      </c>
      <c r="GP95" s="60">
        <v>115355.81270440316</v>
      </c>
      <c r="GQ95" s="62">
        <v>2.7054695976453669</v>
      </c>
      <c r="GR95" s="60">
        <v>47354</v>
      </c>
      <c r="GS95" s="60">
        <v>127265.8339070974</v>
      </c>
      <c r="GT95" s="62">
        <v>2.6875413672994339</v>
      </c>
      <c r="GU95" s="60">
        <v>52203</v>
      </c>
      <c r="GV95" s="60">
        <v>139064.53850128222</v>
      </c>
      <c r="GW95" s="62">
        <v>2.6639185200329907</v>
      </c>
      <c r="GX95" s="60">
        <v>57853</v>
      </c>
      <c r="GY95" s="60">
        <v>152162.54113613511</v>
      </c>
      <c r="GZ95" s="62">
        <v>2.630158179111457</v>
      </c>
      <c r="HA95" s="60">
        <v>62743</v>
      </c>
      <c r="HB95" s="60">
        <v>162966.31133990706</v>
      </c>
      <c r="HC95" s="62">
        <v>2.597362436286232</v>
      </c>
      <c r="HD95" s="60">
        <v>65820</v>
      </c>
      <c r="HE95" s="60">
        <v>172024.68618049353</v>
      </c>
      <c r="HF95" s="62">
        <v>2.6135625369263678</v>
      </c>
      <c r="HG95" s="60">
        <v>70293</v>
      </c>
      <c r="HH95" s="60">
        <v>185177.99689408232</v>
      </c>
      <c r="HI95" s="62">
        <v>2.6343732220005167</v>
      </c>
      <c r="HJ95" s="60">
        <v>73208</v>
      </c>
      <c r="HK95" s="60">
        <v>195051.5716129299</v>
      </c>
      <c r="HL95" s="62">
        <v>2.6643477709120575</v>
      </c>
      <c r="HM95" s="60">
        <v>76101</v>
      </c>
      <c r="HN95" s="60">
        <v>206451.01985402894</v>
      </c>
      <c r="HO95" s="62">
        <v>2.7128555453151595</v>
      </c>
      <c r="HP95" s="60">
        <v>86169</v>
      </c>
      <c r="HQ95" s="60">
        <v>227695.09016632312</v>
      </c>
      <c r="HR95" s="62">
        <v>2.6424246558080413</v>
      </c>
      <c r="HS95" s="60">
        <v>91405</v>
      </c>
      <c r="HT95" s="60">
        <v>239409.9224551837</v>
      </c>
      <c r="HU95" s="62">
        <v>2.6192212948436486</v>
      </c>
      <c r="HV95" s="60">
        <v>90871</v>
      </c>
      <c r="HW95" s="60">
        <v>243881.2858498939</v>
      </c>
      <c r="HX95" s="62">
        <v>2.6838186643692037</v>
      </c>
      <c r="HY95" s="60">
        <v>96033</v>
      </c>
      <c r="HZ95" s="60">
        <v>249853.05917572955</v>
      </c>
      <c r="IA95" s="62">
        <v>2.6017416843765115</v>
      </c>
      <c r="IB95" s="60">
        <v>98397</v>
      </c>
      <c r="IC95" s="60">
        <v>252981.59972630857</v>
      </c>
      <c r="ID95" s="62">
        <v>2.571029601779613</v>
      </c>
      <c r="IE95" s="60">
        <v>97796</v>
      </c>
      <c r="IF95" s="60">
        <v>254302.87321935024</v>
      </c>
      <c r="IG95" s="62">
        <v>2.6003402308821451</v>
      </c>
      <c r="IH95" s="60">
        <v>99821</v>
      </c>
      <c r="II95" s="60">
        <v>259024.36495283988</v>
      </c>
      <c r="IJ95" s="62">
        <v>2.5948884999432975</v>
      </c>
      <c r="IK95" s="60">
        <v>98422</v>
      </c>
      <c r="IL95" s="60">
        <v>277630.337922843</v>
      </c>
      <c r="IM95" s="62">
        <v>2.8208158533950032</v>
      </c>
      <c r="IN95" s="60">
        <v>99307</v>
      </c>
      <c r="IO95" s="60">
        <v>293285.59409908287</v>
      </c>
      <c r="IP95" s="62">
        <v>2.9533224656779771</v>
      </c>
      <c r="IQ95" s="60">
        <v>100632</v>
      </c>
      <c r="IR95" s="60">
        <v>312229.19262530818</v>
      </c>
      <c r="IS95" s="62">
        <v>3.1026829698834186</v>
      </c>
      <c r="IT95" s="60">
        <v>109337</v>
      </c>
      <c r="IU95" s="60">
        <v>343880.06531255628</v>
      </c>
      <c r="IV95" s="62">
        <v>3.1451390225866476</v>
      </c>
      <c r="IW95" s="60">
        <v>118083</v>
      </c>
      <c r="IX95" s="60">
        <v>377225.9531531916</v>
      </c>
      <c r="IY95" s="62">
        <v>3.1945830742206041</v>
      </c>
      <c r="IZ95" s="60">
        <v>125926</v>
      </c>
      <c r="JA95" s="60">
        <v>390740.16948201036</v>
      </c>
      <c r="JB95" s="62">
        <v>3.1029348147484264</v>
      </c>
      <c r="JC95" s="60">
        <v>135173</v>
      </c>
      <c r="JD95" s="60">
        <v>401584.9799599261</v>
      </c>
      <c r="JE95" s="62">
        <v>2.9708964065303434</v>
      </c>
      <c r="JF95" s="60">
        <v>150456</v>
      </c>
      <c r="JG95" s="60">
        <v>434214.96647898515</v>
      </c>
      <c r="JH95" s="62">
        <v>2.885993024399061</v>
      </c>
      <c r="JI95" s="60">
        <v>172358</v>
      </c>
      <c r="JJ95" s="60">
        <v>482359.23715836607</v>
      </c>
      <c r="JK95" s="62">
        <v>2.798589198983314</v>
      </c>
      <c r="JL95" s="60">
        <v>195304</v>
      </c>
      <c r="JM95" s="60">
        <v>540871.33550841874</v>
      </c>
      <c r="JN95" s="62">
        <v>2.7693817612973555</v>
      </c>
      <c r="JO95" s="60">
        <v>216119</v>
      </c>
      <c r="JP95" s="60">
        <v>606499.5139942664</v>
      </c>
      <c r="JQ95" s="62">
        <v>2.806322044772863</v>
      </c>
      <c r="JR95" s="60">
        <v>228398</v>
      </c>
      <c r="JS95" s="60">
        <v>658360.92839540436</v>
      </c>
      <c r="JT95" s="62">
        <v>2.882516170874545</v>
      </c>
      <c r="JU95" s="60">
        <v>231737</v>
      </c>
      <c r="JV95" s="60">
        <v>649812.44998412102</v>
      </c>
      <c r="JW95" s="62">
        <v>2.8040945122450065</v>
      </c>
      <c r="JX95" s="60">
        <v>226306</v>
      </c>
      <c r="JY95" s="60">
        <v>637503.52899030934</v>
      </c>
      <c r="JZ95" s="62">
        <v>2.8169979098667706</v>
      </c>
      <c r="KA95" s="60">
        <v>230782</v>
      </c>
      <c r="KB95" s="60">
        <v>681859.26892363117</v>
      </c>
      <c r="KC95" s="62">
        <v>2.9545600130150147</v>
      </c>
      <c r="KD95" s="60">
        <v>241621</v>
      </c>
      <c r="KE95" s="60">
        <v>702046.2744303114</v>
      </c>
      <c r="KF95" s="62">
        <v>2.9055681187906326</v>
      </c>
      <c r="KG95" s="60">
        <v>245933</v>
      </c>
      <c r="KH95" s="60">
        <v>707260.76353489084</v>
      </c>
      <c r="KI95" s="62">
        <v>2.8758270079041481</v>
      </c>
      <c r="KJ95" s="60">
        <v>249302</v>
      </c>
      <c r="KK95" s="60">
        <v>711683.92306422931</v>
      </c>
      <c r="KL95" s="62">
        <v>2.8547060314968564</v>
      </c>
      <c r="KM95" s="60">
        <v>250787</v>
      </c>
      <c r="KN95" s="60">
        <v>714320.65000102774</v>
      </c>
      <c r="KO95" s="62">
        <v>2.8483161009184199</v>
      </c>
    </row>
    <row r="96" spans="1:301" ht="15" customHeight="1">
      <c r="A96" s="166">
        <v>82</v>
      </c>
      <c r="B96" s="171">
        <v>2137.7420000000002</v>
      </c>
      <c r="C96" s="3">
        <v>13574.21</v>
      </c>
      <c r="D96" s="4">
        <v>6.1717040000000001</v>
      </c>
      <c r="E96" s="3">
        <v>1589.8140000000001</v>
      </c>
      <c r="F96" s="3">
        <v>16053.66</v>
      </c>
      <c r="G96" s="4">
        <v>9.7979719999999997</v>
      </c>
      <c r="H96" s="3">
        <v>2005.019</v>
      </c>
      <c r="I96" s="3">
        <v>15886.85</v>
      </c>
      <c r="J96" s="4">
        <v>7.6981099999999998</v>
      </c>
      <c r="K96" s="3">
        <v>2568.087</v>
      </c>
      <c r="L96" s="3">
        <v>17240.84</v>
      </c>
      <c r="M96" s="4">
        <v>6.5235839999999996</v>
      </c>
      <c r="N96" s="3">
        <v>1722.6769999999999</v>
      </c>
      <c r="O96" s="3">
        <v>23282.49</v>
      </c>
      <c r="P96" s="4">
        <v>13.090260000000001</v>
      </c>
      <c r="Q96" s="3">
        <v>3383.5070000000001</v>
      </c>
      <c r="R96" s="3">
        <v>27220.66</v>
      </c>
      <c r="S96" s="4">
        <v>7.802829</v>
      </c>
      <c r="T96" s="3">
        <v>4344.9189999999999</v>
      </c>
      <c r="U96" s="3">
        <v>30545.98</v>
      </c>
      <c r="V96" s="4">
        <v>6.821027</v>
      </c>
      <c r="W96" s="3">
        <v>3836.1030000000001</v>
      </c>
      <c r="X96" s="3">
        <v>32839.69</v>
      </c>
      <c r="Y96" s="4">
        <v>8.3098340000000004</v>
      </c>
      <c r="Z96" s="3">
        <v>4139.08</v>
      </c>
      <c r="AA96" s="3">
        <v>36354.99</v>
      </c>
      <c r="AB96" s="4">
        <v>8.5196310000000004</v>
      </c>
      <c r="AC96" s="3">
        <v>6292.3230000000003</v>
      </c>
      <c r="AD96" s="3">
        <v>45315.12</v>
      </c>
      <c r="AE96" s="4">
        <v>6.9796259999999997</v>
      </c>
      <c r="AF96" s="3">
        <v>5110.0330000000004</v>
      </c>
      <c r="AG96" s="3">
        <v>47265.7</v>
      </c>
      <c r="AH96" s="4">
        <v>8.9566549999999996</v>
      </c>
      <c r="AI96" s="3">
        <v>4615.241</v>
      </c>
      <c r="AJ96" s="3">
        <v>48297.55</v>
      </c>
      <c r="AK96" s="4">
        <v>10.11923</v>
      </c>
      <c r="AL96" s="3">
        <v>4393.3950000000004</v>
      </c>
      <c r="AM96" s="3">
        <v>47669.35</v>
      </c>
      <c r="AN96" s="4">
        <v>10.485620000000001</v>
      </c>
      <c r="AO96" s="3">
        <v>5375.0150000000003</v>
      </c>
      <c r="AP96" s="3">
        <v>49271.32</v>
      </c>
      <c r="AQ96" s="4">
        <v>8.8770520000000008</v>
      </c>
      <c r="AR96" s="3">
        <v>5330.9840000000004</v>
      </c>
      <c r="AS96" s="3">
        <v>51744.2</v>
      </c>
      <c r="AT96" s="4">
        <v>9.3909909999999996</v>
      </c>
      <c r="AU96" s="3">
        <v>6108.1809999999996</v>
      </c>
      <c r="AV96" s="3">
        <v>54600.22</v>
      </c>
      <c r="AW96" s="4">
        <v>8.6566290000000006</v>
      </c>
      <c r="AX96" s="3">
        <v>5830.3130000000001</v>
      </c>
      <c r="AY96" s="3">
        <v>56941.32</v>
      </c>
      <c r="AZ96" s="4">
        <v>9.4470550000000006</v>
      </c>
      <c r="BA96" s="3">
        <v>5962.74</v>
      </c>
      <c r="BB96" s="3">
        <v>56516.19</v>
      </c>
      <c r="BC96" s="4">
        <v>9.1694630000000004</v>
      </c>
      <c r="BD96" s="3">
        <v>6397.8959999999997</v>
      </c>
      <c r="BE96" s="3">
        <v>57639.54</v>
      </c>
      <c r="BF96" s="4">
        <v>8.7230220000000003</v>
      </c>
      <c r="BG96" s="3">
        <v>18463.849999999999</v>
      </c>
      <c r="BH96" s="3">
        <v>119324.3</v>
      </c>
      <c r="BI96" s="4">
        <v>6.2795880000000004</v>
      </c>
      <c r="BJ96" s="3">
        <v>23338.02</v>
      </c>
      <c r="BK96" s="3">
        <v>151015.4</v>
      </c>
      <c r="BL96" s="4">
        <v>6.2852379999999997</v>
      </c>
      <c r="BM96" s="3">
        <v>25391.77</v>
      </c>
      <c r="BN96" s="3">
        <v>176902.3</v>
      </c>
      <c r="BO96" s="4">
        <v>6.7608959999999998</v>
      </c>
      <c r="BP96" s="3">
        <v>31143.66</v>
      </c>
      <c r="BQ96" s="3">
        <v>223098.2</v>
      </c>
      <c r="BR96" s="4">
        <v>6.9460810000000004</v>
      </c>
      <c r="BS96" s="3">
        <v>32414.31</v>
      </c>
      <c r="BT96" s="3">
        <v>230311.1</v>
      </c>
      <c r="BU96" s="4">
        <v>6.8890789999999997</v>
      </c>
      <c r="BV96" s="3">
        <v>33268.550000000003</v>
      </c>
      <c r="BW96" s="3">
        <v>212701</v>
      </c>
      <c r="BX96" s="4">
        <v>6.208558</v>
      </c>
      <c r="BY96" s="3">
        <v>33295.370000000003</v>
      </c>
      <c r="BZ96" s="3">
        <v>203929</v>
      </c>
      <c r="CA96" s="4">
        <v>5.9511250000000002</v>
      </c>
      <c r="CB96" s="3">
        <v>31687.98</v>
      </c>
      <c r="CC96" s="3">
        <v>197764.7</v>
      </c>
      <c r="CD96" s="4">
        <v>6.0647260000000003</v>
      </c>
      <c r="CE96" s="3">
        <v>27769.27</v>
      </c>
      <c r="CF96" s="3">
        <v>176606.9</v>
      </c>
      <c r="CG96" s="4">
        <v>6.1756399999999996</v>
      </c>
      <c r="CH96" s="3">
        <v>30373.439999999999</v>
      </c>
      <c r="CI96" s="3">
        <v>186917.3</v>
      </c>
      <c r="CJ96" s="4">
        <v>5.9761379999999997</v>
      </c>
      <c r="CK96" s="3">
        <v>41265.300000000003</v>
      </c>
      <c r="CL96" s="3">
        <v>237445.8</v>
      </c>
      <c r="CM96" s="4">
        <v>5.5951649999999997</v>
      </c>
      <c r="CN96" s="3">
        <v>49559.92</v>
      </c>
      <c r="CO96" s="3">
        <v>275111.8</v>
      </c>
      <c r="CP96" s="4">
        <v>5.3989890000000003</v>
      </c>
      <c r="CQ96" s="3">
        <v>55051.18</v>
      </c>
      <c r="CR96" s="3">
        <v>313723.7</v>
      </c>
      <c r="CS96" s="4">
        <v>5.5421379999999996</v>
      </c>
      <c r="CT96" s="3">
        <v>53369.62</v>
      </c>
      <c r="CU96" s="3">
        <v>248022.39999999999</v>
      </c>
      <c r="CV96" s="4">
        <v>4.5353709999999996</v>
      </c>
      <c r="CW96" s="3">
        <v>67413.89</v>
      </c>
      <c r="CX96" s="3">
        <v>312412.3</v>
      </c>
      <c r="CY96" s="4">
        <v>4.5221369999999999</v>
      </c>
      <c r="CZ96" s="3">
        <v>72426.89</v>
      </c>
      <c r="DA96" s="3">
        <v>356358.5</v>
      </c>
      <c r="DB96" s="4">
        <v>4.7974180000000004</v>
      </c>
      <c r="DC96" s="3">
        <v>78755.399999999994</v>
      </c>
      <c r="DD96" s="3">
        <v>429591.2</v>
      </c>
      <c r="DE96" s="4">
        <v>5.3165209999999998</v>
      </c>
      <c r="DF96" s="3">
        <v>85021.54</v>
      </c>
      <c r="DG96" s="3">
        <v>451932.6</v>
      </c>
      <c r="DH96" s="4">
        <v>5.1810830000000001</v>
      </c>
      <c r="DI96" s="3">
        <v>118989.2</v>
      </c>
      <c r="DJ96" s="3">
        <v>578542.80000000005</v>
      </c>
      <c r="DK96" s="4">
        <v>4.7440179999999996</v>
      </c>
      <c r="DL96" s="3">
        <v>198698.6</v>
      </c>
      <c r="DM96" s="3">
        <v>768455.8</v>
      </c>
      <c r="DN96" s="4">
        <v>3.7807870000000001</v>
      </c>
      <c r="DO96" s="3">
        <v>293973.3</v>
      </c>
      <c r="DP96" s="3">
        <v>1150059</v>
      </c>
      <c r="DQ96" s="4">
        <v>3.8242790000000002</v>
      </c>
      <c r="DR96" s="3">
        <v>467957.7</v>
      </c>
      <c r="DS96" s="3">
        <v>1871371</v>
      </c>
      <c r="DT96" s="4">
        <v>3.9092259999999999</v>
      </c>
      <c r="DU96" s="3">
        <v>752.33399999999995</v>
      </c>
      <c r="DV96" s="3">
        <v>3332.402</v>
      </c>
      <c r="DW96" s="4">
        <v>4.3253450000000004</v>
      </c>
      <c r="DX96" s="3">
        <v>877.80309999999997</v>
      </c>
      <c r="DY96" s="3">
        <v>3955.8649999999998</v>
      </c>
      <c r="DZ96" s="4">
        <v>4.399832</v>
      </c>
      <c r="EA96" s="3">
        <v>1093.819</v>
      </c>
      <c r="EB96" s="3">
        <v>5240.1959999999999</v>
      </c>
      <c r="EC96" s="4">
        <v>4.6708439999999998</v>
      </c>
      <c r="ED96" s="3">
        <v>1372.5650000000001</v>
      </c>
      <c r="EE96" s="3">
        <v>6319.77</v>
      </c>
      <c r="EF96" s="4">
        <v>4.4985410000000003</v>
      </c>
      <c r="EG96" s="3">
        <v>1429.1020000000001</v>
      </c>
      <c r="EH96" s="3">
        <v>6793.3410000000003</v>
      </c>
      <c r="EI96" s="4">
        <v>4.6452439999999999</v>
      </c>
      <c r="EJ96" s="3">
        <v>1658.59</v>
      </c>
      <c r="EK96" s="3">
        <v>7092.348</v>
      </c>
      <c r="EL96" s="4">
        <v>4.180466</v>
      </c>
      <c r="EM96" s="3">
        <v>1655.71</v>
      </c>
      <c r="EN96" s="3">
        <v>7782.6970000000001</v>
      </c>
      <c r="EO96" s="4">
        <v>4.5927090000000002</v>
      </c>
      <c r="EP96" s="3">
        <v>2074.1239999999998</v>
      </c>
      <c r="EQ96" s="3">
        <v>8859.8070000000007</v>
      </c>
      <c r="ER96" s="4">
        <v>4.1725440000000003</v>
      </c>
      <c r="ES96" s="3">
        <v>2290.9360000000001</v>
      </c>
      <c r="ET96" s="3">
        <v>10289.719999999999</v>
      </c>
      <c r="EU96" s="4">
        <v>4.3835629999999997</v>
      </c>
      <c r="EV96" s="3">
        <v>2810.56</v>
      </c>
      <c r="EW96" s="3">
        <v>12408.04</v>
      </c>
      <c r="EX96" s="4">
        <v>4.3130439999999997</v>
      </c>
      <c r="EY96" s="3">
        <v>3015.2260000000001</v>
      </c>
      <c r="EZ96" s="3">
        <v>14359.91</v>
      </c>
      <c r="FA96" s="4">
        <v>4.6501979999999996</v>
      </c>
      <c r="FB96" s="3">
        <v>3169.14</v>
      </c>
      <c r="FC96" s="3">
        <v>15811.3</v>
      </c>
      <c r="FD96" s="4">
        <v>4.8746080000000003</v>
      </c>
      <c r="FE96" s="3">
        <v>4865.098</v>
      </c>
      <c r="FF96" s="3">
        <v>19612.54</v>
      </c>
      <c r="FG96" s="4">
        <v>3.9369130000000001</v>
      </c>
      <c r="FH96" s="3">
        <v>5144.8950000000004</v>
      </c>
      <c r="FI96" s="3">
        <v>25141.13</v>
      </c>
      <c r="FJ96" s="4">
        <v>4.7730899999999998</v>
      </c>
      <c r="FK96" s="60">
        <v>11536</v>
      </c>
      <c r="FL96" s="60">
        <v>38125.482629183178</v>
      </c>
      <c r="FM96" s="62">
        <v>3.3049135427516623</v>
      </c>
      <c r="FN96" s="60">
        <v>12436</v>
      </c>
      <c r="FO96" s="60">
        <v>40639.373588421564</v>
      </c>
      <c r="FP96" s="62">
        <v>3.2678814400467644</v>
      </c>
      <c r="FQ96" s="60">
        <v>14064</v>
      </c>
      <c r="FR96" s="60">
        <v>44966.346174076542</v>
      </c>
      <c r="FS96" s="62">
        <v>3.1972657973603913</v>
      </c>
      <c r="FT96" s="60">
        <v>16063</v>
      </c>
      <c r="FU96" s="60">
        <v>50301.118061584799</v>
      </c>
      <c r="FV96" s="62">
        <v>3.1314896383978583</v>
      </c>
      <c r="FW96" s="60">
        <v>18339</v>
      </c>
      <c r="FX96" s="60">
        <v>56505.407871804731</v>
      </c>
      <c r="FY96" s="62">
        <v>3.0811607978518309</v>
      </c>
      <c r="FZ96" s="60">
        <v>21386</v>
      </c>
      <c r="GA96" s="60">
        <v>64108.236190446674</v>
      </c>
      <c r="GB96" s="62">
        <v>2.9976730660453885</v>
      </c>
      <c r="GC96" s="60">
        <v>24473</v>
      </c>
      <c r="GD96" s="60">
        <v>71840.93193368928</v>
      </c>
      <c r="GE96" s="62">
        <v>2.9355179967183949</v>
      </c>
      <c r="GF96" s="60">
        <v>27836</v>
      </c>
      <c r="GG96" s="60">
        <v>79459.510207260275</v>
      </c>
      <c r="GH96" s="62">
        <v>2.854559211354371</v>
      </c>
      <c r="GI96" s="60">
        <v>32794</v>
      </c>
      <c r="GJ96" s="60">
        <v>91360.378393118895</v>
      </c>
      <c r="GK96" s="62">
        <v>2.7858870035103647</v>
      </c>
      <c r="GL96" s="60">
        <v>38895</v>
      </c>
      <c r="GM96" s="60">
        <v>105947.46350655828</v>
      </c>
      <c r="GN96" s="62">
        <v>2.7239353003357318</v>
      </c>
      <c r="GO96" s="60">
        <v>44403</v>
      </c>
      <c r="GP96" s="60">
        <v>119347.53380225341</v>
      </c>
      <c r="GQ96" s="62">
        <v>2.6878259082101077</v>
      </c>
      <c r="GR96" s="60">
        <v>49386</v>
      </c>
      <c r="GS96" s="60">
        <v>131650.88733802314</v>
      </c>
      <c r="GT96" s="62">
        <v>2.6657531960074339</v>
      </c>
      <c r="GU96" s="60">
        <v>54517</v>
      </c>
      <c r="GV96" s="60">
        <v>143828.68325890577</v>
      </c>
      <c r="GW96" s="62">
        <v>2.6382354725848041</v>
      </c>
      <c r="GX96" s="60">
        <v>60398</v>
      </c>
      <c r="GY96" s="60">
        <v>157333.80220956224</v>
      </c>
      <c r="GZ96" s="62">
        <v>2.6049505316328725</v>
      </c>
      <c r="HA96" s="60">
        <v>65215</v>
      </c>
      <c r="HB96" s="60">
        <v>168470.55933140084</v>
      </c>
      <c r="HC96" s="62">
        <v>2.5833099644468427</v>
      </c>
      <c r="HD96" s="60">
        <v>68662</v>
      </c>
      <c r="HE96" s="60">
        <v>177847.38162717267</v>
      </c>
      <c r="HF96" s="62">
        <v>2.5901864441346403</v>
      </c>
      <c r="HG96" s="60">
        <v>73131</v>
      </c>
      <c r="HH96" s="60">
        <v>191482.0539465904</v>
      </c>
      <c r="HI96" s="62">
        <v>2.6183431642749366</v>
      </c>
      <c r="HJ96" s="60">
        <v>76170</v>
      </c>
      <c r="HK96" s="60">
        <v>201739.38885660429</v>
      </c>
      <c r="HL96" s="62">
        <v>2.6485412742103751</v>
      </c>
      <c r="HM96" s="60">
        <v>79687</v>
      </c>
      <c r="HN96" s="60">
        <v>213581.3916232576</v>
      </c>
      <c r="HO96" s="62">
        <v>2.6802538886299847</v>
      </c>
      <c r="HP96" s="60">
        <v>89554</v>
      </c>
      <c r="HQ96" s="60">
        <v>235463.42351088626</v>
      </c>
      <c r="HR96" s="62">
        <v>2.6292898531711177</v>
      </c>
      <c r="HS96" s="60">
        <v>94996</v>
      </c>
      <c r="HT96" s="60">
        <v>247537.43526058269</v>
      </c>
      <c r="HU96" s="62">
        <v>2.6057669297715975</v>
      </c>
      <c r="HV96" s="60">
        <v>95162</v>
      </c>
      <c r="HW96" s="60">
        <v>252233.90453063085</v>
      </c>
      <c r="HX96" s="62">
        <v>2.6505738060426522</v>
      </c>
      <c r="HY96" s="60">
        <v>99325</v>
      </c>
      <c r="HZ96" s="60">
        <v>258325.9705246682</v>
      </c>
      <c r="IA96" s="62">
        <v>2.6008152079000069</v>
      </c>
      <c r="IB96" s="60">
        <v>102959</v>
      </c>
      <c r="IC96" s="60">
        <v>261471.44355292956</v>
      </c>
      <c r="ID96" s="62">
        <v>2.5395686006364628</v>
      </c>
      <c r="IE96" s="60">
        <v>101715</v>
      </c>
      <c r="IF96" s="60">
        <v>262895.47129166516</v>
      </c>
      <c r="IG96" s="62">
        <v>2.5846283369381622</v>
      </c>
      <c r="IH96" s="60">
        <v>104113</v>
      </c>
      <c r="II96" s="60">
        <v>267759.38704549975</v>
      </c>
      <c r="IJ96" s="62">
        <v>2.5718151147839343</v>
      </c>
      <c r="IK96" s="60">
        <v>100994</v>
      </c>
      <c r="IL96" s="60">
        <v>287503.6842513305</v>
      </c>
      <c r="IM96" s="62">
        <v>2.8467402444831427</v>
      </c>
      <c r="IN96" s="60">
        <v>102899</v>
      </c>
      <c r="IO96" s="60">
        <v>303930.73479534907</v>
      </c>
      <c r="IP96" s="62">
        <v>2.9536801601118481</v>
      </c>
      <c r="IQ96" s="60">
        <v>105704</v>
      </c>
      <c r="IR96" s="60">
        <v>323843.45746046893</v>
      </c>
      <c r="IS96" s="62">
        <v>3.0636821450509815</v>
      </c>
      <c r="IT96" s="60">
        <v>113365</v>
      </c>
      <c r="IU96" s="60">
        <v>356825.22922505788</v>
      </c>
      <c r="IV96" s="62">
        <v>3.1475784344820523</v>
      </c>
      <c r="IW96" s="60">
        <v>123805</v>
      </c>
      <c r="IX96" s="60">
        <v>391454.67545991822</v>
      </c>
      <c r="IY96" s="62">
        <v>3.1618648314681814</v>
      </c>
      <c r="IZ96" s="60">
        <v>130788</v>
      </c>
      <c r="JA96" s="60">
        <v>405322.49371140666</v>
      </c>
      <c r="JB96" s="62">
        <v>3.0990801427608545</v>
      </c>
      <c r="JC96" s="60">
        <v>139156</v>
      </c>
      <c r="JD96" s="60">
        <v>416266.04414501169</v>
      </c>
      <c r="JE96" s="62">
        <v>2.991362529427489</v>
      </c>
      <c r="JF96" s="60">
        <v>154050</v>
      </c>
      <c r="JG96" s="60">
        <v>449875.0466820919</v>
      </c>
      <c r="JH96" s="62">
        <v>2.9203183815780065</v>
      </c>
      <c r="JI96" s="60">
        <v>176131</v>
      </c>
      <c r="JJ96" s="60">
        <v>499440.00910303422</v>
      </c>
      <c r="JK96" s="62">
        <v>2.8356167233651894</v>
      </c>
      <c r="JL96" s="60">
        <v>202347</v>
      </c>
      <c r="JM96" s="60">
        <v>559903.76177370292</v>
      </c>
      <c r="JN96" s="62">
        <v>2.7670475063811319</v>
      </c>
      <c r="JO96" s="60">
        <v>223968</v>
      </c>
      <c r="JP96" s="60">
        <v>627977.77962197631</v>
      </c>
      <c r="JQ96" s="62">
        <v>2.8038727837100672</v>
      </c>
      <c r="JR96" s="60">
        <v>237375</v>
      </c>
      <c r="JS96" s="60">
        <v>682006.74036825786</v>
      </c>
      <c r="JT96" s="62">
        <v>2.87311949602215</v>
      </c>
      <c r="JU96" s="60">
        <v>238101</v>
      </c>
      <c r="JV96" s="60">
        <v>672908.07207182143</v>
      </c>
      <c r="JW96" s="62">
        <v>2.8261455099803086</v>
      </c>
      <c r="JX96" s="60">
        <v>232808</v>
      </c>
      <c r="JY96" s="60">
        <v>660216.58293886133</v>
      </c>
      <c r="JZ96" s="62">
        <v>2.83588443240293</v>
      </c>
      <c r="KA96" s="60">
        <v>240727</v>
      </c>
      <c r="KB96" s="60">
        <v>706630.904440257</v>
      </c>
      <c r="KC96" s="62">
        <v>2.9354036084039472</v>
      </c>
      <c r="KD96" s="60">
        <v>249898</v>
      </c>
      <c r="KE96" s="60">
        <v>727388.1404388434</v>
      </c>
      <c r="KF96" s="62">
        <v>2.9107401437340172</v>
      </c>
      <c r="KG96" s="60">
        <v>253479</v>
      </c>
      <c r="KH96" s="60">
        <v>732687.80449276057</v>
      </c>
      <c r="KI96" s="62">
        <v>2.8905266491218624</v>
      </c>
      <c r="KJ96" s="60">
        <v>256611</v>
      </c>
      <c r="KK96" s="60">
        <v>737165.27239881956</v>
      </c>
      <c r="KL96" s="62">
        <v>2.8726955290257221</v>
      </c>
      <c r="KM96" s="60">
        <v>257400</v>
      </c>
      <c r="KN96" s="60">
        <v>739880.07123707724</v>
      </c>
      <c r="KO96" s="62">
        <v>2.8744369511929961</v>
      </c>
    </row>
    <row r="97" spans="1:301" ht="15" customHeight="1">
      <c r="A97" s="166">
        <v>83</v>
      </c>
      <c r="B97" s="171">
        <v>2292.02</v>
      </c>
      <c r="C97" s="3">
        <v>14242.46</v>
      </c>
      <c r="D97" s="4">
        <v>6.0380690000000001</v>
      </c>
      <c r="E97" s="3">
        <v>1734.0150000000001</v>
      </c>
      <c r="F97" s="3">
        <v>16900.330000000002</v>
      </c>
      <c r="G97" s="4">
        <v>9.4552689999999995</v>
      </c>
      <c r="H97" s="3">
        <v>2174.85</v>
      </c>
      <c r="I97" s="3">
        <v>16698.52</v>
      </c>
      <c r="J97" s="4">
        <v>7.4579589999999998</v>
      </c>
      <c r="K97" s="3">
        <v>2733.4769999999999</v>
      </c>
      <c r="L97" s="3">
        <v>18099.150000000001</v>
      </c>
      <c r="M97" s="4">
        <v>6.4323740000000003</v>
      </c>
      <c r="N97" s="3">
        <v>1940.4069999999999</v>
      </c>
      <c r="O97" s="3">
        <v>24544.51</v>
      </c>
      <c r="P97" s="4">
        <v>12.24962</v>
      </c>
      <c r="Q97" s="3">
        <v>3680.18</v>
      </c>
      <c r="R97" s="3">
        <v>28614.29</v>
      </c>
      <c r="S97" s="4">
        <v>7.539396</v>
      </c>
      <c r="T97" s="3">
        <v>4666.0540000000001</v>
      </c>
      <c r="U97" s="3">
        <v>32077.91</v>
      </c>
      <c r="V97" s="4">
        <v>6.6684330000000003</v>
      </c>
      <c r="W97" s="3">
        <v>4090.346</v>
      </c>
      <c r="X97" s="3">
        <v>34538.410000000003</v>
      </c>
      <c r="Y97" s="4">
        <v>8.194782</v>
      </c>
      <c r="Z97" s="3">
        <v>4385.3909999999996</v>
      </c>
      <c r="AA97" s="3">
        <v>38242.910000000003</v>
      </c>
      <c r="AB97" s="4">
        <v>8.4569770000000002</v>
      </c>
      <c r="AC97" s="3">
        <v>6606.78</v>
      </c>
      <c r="AD97" s="3">
        <v>47601.48</v>
      </c>
      <c r="AE97" s="4">
        <v>6.9810470000000002</v>
      </c>
      <c r="AF97" s="3">
        <v>5547.8879999999999</v>
      </c>
      <c r="AG97" s="3">
        <v>49732.800000000003</v>
      </c>
      <c r="AH97" s="4">
        <v>8.6785910000000008</v>
      </c>
      <c r="AI97" s="3">
        <v>5024.8</v>
      </c>
      <c r="AJ97" s="3">
        <v>50855.27</v>
      </c>
      <c r="AK97" s="4">
        <v>9.7847829999999991</v>
      </c>
      <c r="AL97" s="3">
        <v>4780.6660000000002</v>
      </c>
      <c r="AM97" s="3">
        <v>50203.81</v>
      </c>
      <c r="AN97" s="4">
        <v>10.14664</v>
      </c>
      <c r="AO97" s="3">
        <v>5844.0829999999996</v>
      </c>
      <c r="AP97" s="3">
        <v>51839.91</v>
      </c>
      <c r="AQ97" s="4">
        <v>8.5883929999999999</v>
      </c>
      <c r="AR97" s="3">
        <v>5818</v>
      </c>
      <c r="AS97" s="3">
        <v>54460.3</v>
      </c>
      <c r="AT97" s="4">
        <v>9.0547330000000006</v>
      </c>
      <c r="AU97" s="3">
        <v>6624.3059999999996</v>
      </c>
      <c r="AV97" s="3">
        <v>57437.71</v>
      </c>
      <c r="AW97" s="4">
        <v>8.395194</v>
      </c>
      <c r="AX97" s="3">
        <v>6321.9409999999998</v>
      </c>
      <c r="AY97" s="3">
        <v>59933.49</v>
      </c>
      <c r="AZ97" s="4">
        <v>9.1683760000000003</v>
      </c>
      <c r="BA97" s="3">
        <v>6464.3609999999999</v>
      </c>
      <c r="BB97" s="3">
        <v>59475.39</v>
      </c>
      <c r="BC97" s="4">
        <v>8.8989499999999992</v>
      </c>
      <c r="BD97" s="3">
        <v>6950.5349999999999</v>
      </c>
      <c r="BE97" s="3">
        <v>60637.73</v>
      </c>
      <c r="BF97" s="4">
        <v>8.4453230000000001</v>
      </c>
      <c r="BG97" s="3">
        <v>19907.599999999999</v>
      </c>
      <c r="BH97" s="3">
        <v>125215.7</v>
      </c>
      <c r="BI97" s="4">
        <v>6.1101289999999997</v>
      </c>
      <c r="BJ97" s="3">
        <v>24851.37</v>
      </c>
      <c r="BK97" s="3">
        <v>158482.4</v>
      </c>
      <c r="BL97" s="4">
        <v>6.1927089999999998</v>
      </c>
      <c r="BM97" s="3">
        <v>27213.02</v>
      </c>
      <c r="BN97" s="3">
        <v>185762.4</v>
      </c>
      <c r="BO97" s="4">
        <v>6.6226929999999999</v>
      </c>
      <c r="BP97" s="3">
        <v>33603.69</v>
      </c>
      <c r="BQ97" s="3">
        <v>234318.6</v>
      </c>
      <c r="BR97" s="4">
        <v>6.7596280000000002</v>
      </c>
      <c r="BS97" s="3">
        <v>34982.019999999997</v>
      </c>
      <c r="BT97" s="3">
        <v>241878</v>
      </c>
      <c r="BU97" s="4">
        <v>6.7022870000000001</v>
      </c>
      <c r="BV97" s="3">
        <v>35891.85</v>
      </c>
      <c r="BW97" s="3">
        <v>223180.2</v>
      </c>
      <c r="BX97" s="4">
        <v>6.036664</v>
      </c>
      <c r="BY97" s="3">
        <v>35812.639999999999</v>
      </c>
      <c r="BZ97" s="3">
        <v>213893.6</v>
      </c>
      <c r="CA97" s="4">
        <v>5.8015619999999997</v>
      </c>
      <c r="CB97" s="3">
        <v>34164.910000000003</v>
      </c>
      <c r="CC97" s="3">
        <v>207462.5</v>
      </c>
      <c r="CD97" s="4">
        <v>5.899273</v>
      </c>
      <c r="CE97" s="3">
        <v>29863.200000000001</v>
      </c>
      <c r="CF97" s="3">
        <v>185301.6</v>
      </c>
      <c r="CG97" s="4">
        <v>6.0236989999999997</v>
      </c>
      <c r="CH97" s="3">
        <v>32600.959999999999</v>
      </c>
      <c r="CI97" s="3">
        <v>196061.4</v>
      </c>
      <c r="CJ97" s="4">
        <v>5.838546</v>
      </c>
      <c r="CK97" s="3">
        <v>44296.41</v>
      </c>
      <c r="CL97" s="3">
        <v>248898.3</v>
      </c>
      <c r="CM97" s="4">
        <v>5.4621320000000004</v>
      </c>
      <c r="CN97" s="3">
        <v>53298.43</v>
      </c>
      <c r="CO97" s="3">
        <v>288271.5</v>
      </c>
      <c r="CP97" s="4">
        <v>5.2588759999999999</v>
      </c>
      <c r="CQ97" s="3">
        <v>59469.9</v>
      </c>
      <c r="CR97" s="3">
        <v>328812.2</v>
      </c>
      <c r="CS97" s="4">
        <v>5.3755350000000002</v>
      </c>
      <c r="CT97" s="3">
        <v>58262.76</v>
      </c>
      <c r="CU97" s="3">
        <v>259331.7</v>
      </c>
      <c r="CV97" s="4">
        <v>4.3425520000000004</v>
      </c>
      <c r="CW97" s="3">
        <v>72626.820000000007</v>
      </c>
      <c r="CX97" s="3">
        <v>326672.8</v>
      </c>
      <c r="CY97" s="4">
        <v>4.387785</v>
      </c>
      <c r="CZ97" s="3">
        <v>76657.850000000006</v>
      </c>
      <c r="DA97" s="3">
        <v>372947.6</v>
      </c>
      <c r="DB97" s="4">
        <v>4.7422110000000002</v>
      </c>
      <c r="DC97" s="3">
        <v>85409.9</v>
      </c>
      <c r="DD97" s="3">
        <v>450036</v>
      </c>
      <c r="DE97" s="4">
        <v>5.1341729999999997</v>
      </c>
      <c r="DF97" s="3">
        <v>91872.71</v>
      </c>
      <c r="DG97" s="3">
        <v>473317.5</v>
      </c>
      <c r="DH97" s="4">
        <v>5.0201650000000004</v>
      </c>
      <c r="DI97" s="3">
        <v>128725.3</v>
      </c>
      <c r="DJ97" s="3">
        <v>605294.69999999995</v>
      </c>
      <c r="DK97" s="4">
        <v>4.5866069999999999</v>
      </c>
      <c r="DL97" s="3">
        <v>213372.3</v>
      </c>
      <c r="DM97" s="3">
        <v>801544.2</v>
      </c>
      <c r="DN97" s="4">
        <v>3.6711079999999998</v>
      </c>
      <c r="DO97" s="3">
        <v>313629.40000000002</v>
      </c>
      <c r="DP97" s="3">
        <v>1199846</v>
      </c>
      <c r="DQ97" s="4">
        <v>3.7385009999999999</v>
      </c>
      <c r="DR97" s="3">
        <v>497707.3</v>
      </c>
      <c r="DS97" s="3">
        <v>1953053</v>
      </c>
      <c r="DT97" s="4">
        <v>3.8347090000000001</v>
      </c>
      <c r="DU97" s="3">
        <v>814.34209999999996</v>
      </c>
      <c r="DV97" s="3">
        <v>3482.377</v>
      </c>
      <c r="DW97" s="4">
        <v>4.1745029999999996</v>
      </c>
      <c r="DX97" s="3">
        <v>923.64949999999999</v>
      </c>
      <c r="DY97" s="3">
        <v>4135.6130000000003</v>
      </c>
      <c r="DZ97" s="4">
        <v>4.3700809999999999</v>
      </c>
      <c r="EA97" s="3">
        <v>1176.5709999999999</v>
      </c>
      <c r="EB97" s="3">
        <v>5481.65</v>
      </c>
      <c r="EC97" s="4">
        <v>4.5409920000000001</v>
      </c>
      <c r="ED97" s="3">
        <v>1481.5239999999999</v>
      </c>
      <c r="EE97" s="3">
        <v>6607.6530000000002</v>
      </c>
      <c r="EF97" s="4">
        <v>4.3562419999999999</v>
      </c>
      <c r="EG97" s="3">
        <v>1532.9359999999999</v>
      </c>
      <c r="EH97" s="3">
        <v>7106.2510000000002</v>
      </c>
      <c r="EI97" s="4">
        <v>4.5287810000000004</v>
      </c>
      <c r="EJ97" s="3">
        <v>1779.9960000000001</v>
      </c>
      <c r="EK97" s="3">
        <v>7408.4589999999998</v>
      </c>
      <c r="EL97" s="4">
        <v>4.0676829999999997</v>
      </c>
      <c r="EM97" s="3">
        <v>1808.8140000000001</v>
      </c>
      <c r="EN97" s="3">
        <v>8138.5680000000002</v>
      </c>
      <c r="EO97" s="4">
        <v>4.3949049999999996</v>
      </c>
      <c r="EP97" s="3">
        <v>2195.3310000000001</v>
      </c>
      <c r="EQ97" s="3">
        <v>9255.4320000000007</v>
      </c>
      <c r="ER97" s="4">
        <v>4.1168800000000001</v>
      </c>
      <c r="ES97" s="3">
        <v>2419.587</v>
      </c>
      <c r="ET97" s="3">
        <v>10756.48</v>
      </c>
      <c r="EU97" s="4">
        <v>4.3373850000000003</v>
      </c>
      <c r="EV97" s="3">
        <v>3043.0610000000001</v>
      </c>
      <c r="EW97" s="3">
        <v>12966.08</v>
      </c>
      <c r="EX97" s="4">
        <v>4.1613639999999998</v>
      </c>
      <c r="EY97" s="3">
        <v>3315.752</v>
      </c>
      <c r="EZ97" s="3">
        <v>15018.77</v>
      </c>
      <c r="FA97" s="4">
        <v>4.4214260000000003</v>
      </c>
      <c r="FB97" s="3">
        <v>3563.2460000000001</v>
      </c>
      <c r="FC97" s="3">
        <v>16544.13</v>
      </c>
      <c r="FD97" s="4">
        <v>4.5351309999999998</v>
      </c>
      <c r="FE97" s="3">
        <v>5074.6469999999999</v>
      </c>
      <c r="FF97" s="3">
        <v>20473.939999999999</v>
      </c>
      <c r="FG97" s="4">
        <v>3.9387690000000002</v>
      </c>
      <c r="FH97" s="3">
        <v>5468.8249999999998</v>
      </c>
      <c r="FI97" s="3">
        <v>26308.83</v>
      </c>
      <c r="FJ97" s="4">
        <v>4.6976069999999996</v>
      </c>
      <c r="FK97" s="60">
        <v>12185</v>
      </c>
      <c r="FL97" s="60">
        <v>39672.123723740195</v>
      </c>
      <c r="FM97" s="62">
        <v>3.2558164730193018</v>
      </c>
      <c r="FN97" s="60">
        <v>13211</v>
      </c>
      <c r="FO97" s="60">
        <v>42276.337047864035</v>
      </c>
      <c r="FP97" s="62">
        <v>3.2000860682661445</v>
      </c>
      <c r="FQ97" s="60">
        <v>14803</v>
      </c>
      <c r="FR97" s="60">
        <v>46762.890358322431</v>
      </c>
      <c r="FS97" s="62">
        <v>3.1590144131812763</v>
      </c>
      <c r="FT97" s="60">
        <v>16766</v>
      </c>
      <c r="FU97" s="60">
        <v>52294.771048007759</v>
      </c>
      <c r="FV97" s="62">
        <v>3.1190964480500871</v>
      </c>
      <c r="FW97" s="60">
        <v>19234</v>
      </c>
      <c r="FX97" s="60">
        <v>58724.90034361578</v>
      </c>
      <c r="FY97" s="62">
        <v>3.0531818833116242</v>
      </c>
      <c r="FZ97" s="60">
        <v>22346</v>
      </c>
      <c r="GA97" s="60">
        <v>66598.23673133993</v>
      </c>
      <c r="GB97" s="62">
        <v>2.9803202690119006</v>
      </c>
      <c r="GC97" s="60">
        <v>25669</v>
      </c>
      <c r="GD97" s="60">
        <v>74593.101644212162</v>
      </c>
      <c r="GE97" s="62">
        <v>2.9059605611520576</v>
      </c>
      <c r="GF97" s="60">
        <v>29231</v>
      </c>
      <c r="GG97" s="60">
        <v>82456.187882553335</v>
      </c>
      <c r="GH97" s="62">
        <v>2.8208473156085434</v>
      </c>
      <c r="GI97" s="60">
        <v>34396</v>
      </c>
      <c r="GJ97" s="60">
        <v>94759.51644893839</v>
      </c>
      <c r="GK97" s="62">
        <v>2.7549574499633209</v>
      </c>
      <c r="GL97" s="60">
        <v>40738</v>
      </c>
      <c r="GM97" s="60">
        <v>109836.17097404048</v>
      </c>
      <c r="GN97" s="62">
        <v>2.6961601201345298</v>
      </c>
      <c r="GO97" s="60">
        <v>46375</v>
      </c>
      <c r="GP97" s="60">
        <v>123699.14719159542</v>
      </c>
      <c r="GQ97" s="62">
        <v>2.6673670553443758</v>
      </c>
      <c r="GR97" s="60">
        <v>51830</v>
      </c>
      <c r="GS97" s="60">
        <v>136420.1172081439</v>
      </c>
      <c r="GT97" s="62">
        <v>2.6320686322234979</v>
      </c>
      <c r="GU97" s="60">
        <v>57403</v>
      </c>
      <c r="GV97" s="60">
        <v>149000.01326924405</v>
      </c>
      <c r="GW97" s="62">
        <v>2.5956833836078959</v>
      </c>
      <c r="GX97" s="60">
        <v>63470</v>
      </c>
      <c r="GY97" s="60">
        <v>162948.03127566344</v>
      </c>
      <c r="GZ97" s="62">
        <v>2.5673236375557495</v>
      </c>
      <c r="HA97" s="60">
        <v>69206</v>
      </c>
      <c r="HB97" s="60">
        <v>174428.2808086593</v>
      </c>
      <c r="HC97" s="62">
        <v>2.52042136243475</v>
      </c>
      <c r="HD97" s="60">
        <v>71821</v>
      </c>
      <c r="HE97" s="60">
        <v>184178.75335168783</v>
      </c>
      <c r="HF97" s="62">
        <v>2.5644136582850119</v>
      </c>
      <c r="HG97" s="60">
        <v>76102</v>
      </c>
      <c r="HH97" s="60">
        <v>198357.47544180934</v>
      </c>
      <c r="HI97" s="62">
        <v>2.6064686268666963</v>
      </c>
      <c r="HJ97" s="60">
        <v>79392</v>
      </c>
      <c r="HK97" s="60">
        <v>209032.57643897532</v>
      </c>
      <c r="HL97" s="62">
        <v>2.6329173775566219</v>
      </c>
      <c r="HM97" s="60">
        <v>83149</v>
      </c>
      <c r="HN97" s="60">
        <v>221349.49235211374</v>
      </c>
      <c r="HO97" s="62">
        <v>2.6620824345706353</v>
      </c>
      <c r="HP97" s="60">
        <v>92984</v>
      </c>
      <c r="HQ97" s="60">
        <v>243946.15150547842</v>
      </c>
      <c r="HR97" s="62">
        <v>2.6235282576086041</v>
      </c>
      <c r="HS97" s="60">
        <v>98884</v>
      </c>
      <c r="HT97" s="60">
        <v>256388.23911286358</v>
      </c>
      <c r="HU97" s="62">
        <v>2.5928182427173616</v>
      </c>
      <c r="HV97" s="60">
        <v>98519</v>
      </c>
      <c r="HW97" s="60">
        <v>261389.69154092946</v>
      </c>
      <c r="HX97" s="62">
        <v>2.6531906692204497</v>
      </c>
      <c r="HY97" s="60">
        <v>104584</v>
      </c>
      <c r="HZ97" s="60">
        <v>267519.54594949418</v>
      </c>
      <c r="IA97" s="62">
        <v>2.5579395122532524</v>
      </c>
      <c r="IB97" s="60">
        <v>107620</v>
      </c>
      <c r="IC97" s="60">
        <v>270640.63471726398</v>
      </c>
      <c r="ID97" s="62">
        <v>2.5147801033010961</v>
      </c>
      <c r="IE97" s="60">
        <v>106078</v>
      </c>
      <c r="IF97" s="60">
        <v>272268.61531848775</v>
      </c>
      <c r="IG97" s="62">
        <v>2.5666831512517936</v>
      </c>
      <c r="IH97" s="60">
        <v>107971</v>
      </c>
      <c r="II97" s="60">
        <v>277287.57808171358</v>
      </c>
      <c r="IJ97" s="62">
        <v>2.5681671752758941</v>
      </c>
      <c r="IK97" s="60">
        <v>104173</v>
      </c>
      <c r="IL97" s="60">
        <v>298364.99165522953</v>
      </c>
      <c r="IM97" s="62">
        <v>2.864129780799531</v>
      </c>
      <c r="IN97" s="60">
        <v>106393</v>
      </c>
      <c r="IO97" s="60">
        <v>315651.61217329348</v>
      </c>
      <c r="IP97" s="62">
        <v>2.9668456775661318</v>
      </c>
      <c r="IQ97" s="60">
        <v>110780</v>
      </c>
      <c r="IR97" s="60">
        <v>336534.29414059356</v>
      </c>
      <c r="IS97" s="62">
        <v>3.0378614744592305</v>
      </c>
      <c r="IT97" s="60">
        <v>118856</v>
      </c>
      <c r="IU97" s="60">
        <v>370977.7156064976</v>
      </c>
      <c r="IV97" s="62">
        <v>3.1212367537734536</v>
      </c>
      <c r="IW97" s="60">
        <v>129712</v>
      </c>
      <c r="IX97" s="60">
        <v>407043.80803897115</v>
      </c>
      <c r="IY97" s="62">
        <v>3.1380582215906867</v>
      </c>
      <c r="IZ97" s="60">
        <v>135835</v>
      </c>
      <c r="JA97" s="60">
        <v>421344.90621457965</v>
      </c>
      <c r="JB97" s="62">
        <v>3.1018876299523659</v>
      </c>
      <c r="JC97" s="60">
        <v>144644</v>
      </c>
      <c r="JD97" s="60">
        <v>432428.18378767744</v>
      </c>
      <c r="JE97" s="62">
        <v>2.9896033280860417</v>
      </c>
      <c r="JF97" s="60">
        <v>159541</v>
      </c>
      <c r="JG97" s="60">
        <v>467108.46279850695</v>
      </c>
      <c r="JH97" s="62">
        <v>2.9278270964736772</v>
      </c>
      <c r="JI97" s="60">
        <v>183561</v>
      </c>
      <c r="JJ97" s="60">
        <v>518242.28106467752</v>
      </c>
      <c r="JK97" s="62">
        <v>2.8232700904041574</v>
      </c>
      <c r="JL97" s="60">
        <v>208041</v>
      </c>
      <c r="JM97" s="60">
        <v>580782.78395114094</v>
      </c>
      <c r="JN97" s="62">
        <v>2.7916746408214772</v>
      </c>
      <c r="JO97" s="60">
        <v>232593</v>
      </c>
      <c r="JP97" s="60">
        <v>651505.33560325485</v>
      </c>
      <c r="JQ97" s="62">
        <v>2.8010530652395165</v>
      </c>
      <c r="JR97" s="60">
        <v>247241</v>
      </c>
      <c r="JS97" s="60">
        <v>707903.98851709836</v>
      </c>
      <c r="JT97" s="62">
        <v>2.8632143880549679</v>
      </c>
      <c r="JU97" s="60">
        <v>249520</v>
      </c>
      <c r="JV97" s="60">
        <v>698117.1080968295</v>
      </c>
      <c r="JW97" s="62">
        <v>2.7978402857359308</v>
      </c>
      <c r="JX97" s="60">
        <v>239243</v>
      </c>
      <c r="JY97" s="60">
        <v>685215.14316837548</v>
      </c>
      <c r="JZ97" s="62">
        <v>2.8640969356193304</v>
      </c>
      <c r="KA97" s="60">
        <v>246314</v>
      </c>
      <c r="KB97" s="60">
        <v>733850.3311048951</v>
      </c>
      <c r="KC97" s="62">
        <v>2.9793285444793844</v>
      </c>
      <c r="KD97" s="60">
        <v>257376</v>
      </c>
      <c r="KE97" s="60">
        <v>755212.06297409302</v>
      </c>
      <c r="KF97" s="62">
        <v>2.9342753907671772</v>
      </c>
      <c r="KG97" s="60">
        <v>261866</v>
      </c>
      <c r="KH97" s="60">
        <v>760602.89170221356</v>
      </c>
      <c r="KI97" s="62">
        <v>2.9045500053546989</v>
      </c>
      <c r="KJ97" s="60">
        <v>263556</v>
      </c>
      <c r="KK97" s="60">
        <v>765229.27920959727</v>
      </c>
      <c r="KL97" s="62">
        <v>2.9034788781496048</v>
      </c>
      <c r="KM97" s="60">
        <v>262726</v>
      </c>
      <c r="KN97" s="60">
        <v>768101.41595258587</v>
      </c>
      <c r="KO97" s="62">
        <v>2.9235835659682934</v>
      </c>
    </row>
    <row r="98" spans="1:301" ht="15" customHeight="1">
      <c r="A98" s="166">
        <v>84</v>
      </c>
      <c r="B98" s="171">
        <v>2458.6840000000002</v>
      </c>
      <c r="C98" s="3">
        <v>14984.22</v>
      </c>
      <c r="D98" s="4">
        <v>5.9202149999999998</v>
      </c>
      <c r="E98" s="3">
        <v>1898.7370000000001</v>
      </c>
      <c r="F98" s="3">
        <v>17843.189999999999</v>
      </c>
      <c r="G98" s="4">
        <v>9.1149489999999993</v>
      </c>
      <c r="H98" s="3">
        <v>2364.741</v>
      </c>
      <c r="I98" s="3">
        <v>17600.43</v>
      </c>
      <c r="J98" s="4">
        <v>7.2278269999999996</v>
      </c>
      <c r="K98" s="3">
        <v>2913.1909999999998</v>
      </c>
      <c r="L98" s="3">
        <v>19053.97</v>
      </c>
      <c r="M98" s="4">
        <v>6.3522410000000002</v>
      </c>
      <c r="N98" s="3">
        <v>2204.982</v>
      </c>
      <c r="O98" s="3">
        <v>25949.27</v>
      </c>
      <c r="P98" s="4">
        <v>11.3949</v>
      </c>
      <c r="Q98" s="3">
        <v>4014.1039999999998</v>
      </c>
      <c r="R98" s="3">
        <v>30162.45</v>
      </c>
      <c r="S98" s="4">
        <v>7.2843770000000001</v>
      </c>
      <c r="T98" s="3">
        <v>5017.3890000000001</v>
      </c>
      <c r="U98" s="3">
        <v>33780.339999999997</v>
      </c>
      <c r="V98" s="4">
        <v>6.5288000000000004</v>
      </c>
      <c r="W98" s="3">
        <v>4367.777</v>
      </c>
      <c r="X98" s="3">
        <v>36432.870000000003</v>
      </c>
      <c r="Y98" s="4">
        <v>8.0934249999999999</v>
      </c>
      <c r="Z98" s="3">
        <v>4656.674</v>
      </c>
      <c r="AA98" s="3">
        <v>40350.660000000003</v>
      </c>
      <c r="AB98" s="4">
        <v>8.4014199999999999</v>
      </c>
      <c r="AC98" s="3">
        <v>6951.848</v>
      </c>
      <c r="AD98" s="3">
        <v>50153.03</v>
      </c>
      <c r="AE98" s="4">
        <v>6.9882619999999998</v>
      </c>
      <c r="AF98" s="3">
        <v>6034.5129999999999</v>
      </c>
      <c r="AG98" s="3">
        <v>52479.41</v>
      </c>
      <c r="AH98" s="4">
        <v>8.4174819999999997</v>
      </c>
      <c r="AI98" s="3">
        <v>5482.4840000000004</v>
      </c>
      <c r="AJ98" s="3">
        <v>53705.64</v>
      </c>
      <c r="AK98" s="4">
        <v>9.468591</v>
      </c>
      <c r="AL98" s="3">
        <v>5212.808</v>
      </c>
      <c r="AM98" s="3">
        <v>53029.5</v>
      </c>
      <c r="AN98" s="4">
        <v>9.8272150000000007</v>
      </c>
      <c r="AO98" s="3">
        <v>6364.625</v>
      </c>
      <c r="AP98" s="3">
        <v>54698.66</v>
      </c>
      <c r="AQ98" s="4">
        <v>8.3189499999999992</v>
      </c>
      <c r="AR98" s="3">
        <v>6355.1260000000002</v>
      </c>
      <c r="AS98" s="3">
        <v>57483.93</v>
      </c>
      <c r="AT98" s="4">
        <v>8.7477129999999992</v>
      </c>
      <c r="AU98" s="3">
        <v>7182.2209999999995</v>
      </c>
      <c r="AV98" s="3">
        <v>60596.34</v>
      </c>
      <c r="AW98" s="4">
        <v>8.1669540000000005</v>
      </c>
      <c r="AX98" s="3">
        <v>6865.4939999999997</v>
      </c>
      <c r="AY98" s="3">
        <v>63267.54</v>
      </c>
      <c r="AZ98" s="4">
        <v>8.9101780000000002</v>
      </c>
      <c r="BA98" s="3">
        <v>7012.335</v>
      </c>
      <c r="BB98" s="3">
        <v>62771.7</v>
      </c>
      <c r="BC98" s="4">
        <v>8.6562470000000005</v>
      </c>
      <c r="BD98" s="3">
        <v>7550.61</v>
      </c>
      <c r="BE98" s="3">
        <v>63974.67</v>
      </c>
      <c r="BF98" s="4">
        <v>8.2000419999999998</v>
      </c>
      <c r="BG98" s="3">
        <v>21549.759999999998</v>
      </c>
      <c r="BH98" s="3">
        <v>131747.29999999999</v>
      </c>
      <c r="BI98" s="4">
        <v>5.9372319999999998</v>
      </c>
      <c r="BJ98" s="3">
        <v>26620.11</v>
      </c>
      <c r="BK98" s="3">
        <v>166780.6</v>
      </c>
      <c r="BL98" s="4">
        <v>6.0822019999999997</v>
      </c>
      <c r="BM98" s="3">
        <v>29331.59</v>
      </c>
      <c r="BN98" s="3">
        <v>195607.2</v>
      </c>
      <c r="BO98" s="4">
        <v>6.4681839999999999</v>
      </c>
      <c r="BP98" s="3">
        <v>36363.67</v>
      </c>
      <c r="BQ98" s="3">
        <v>246778.8</v>
      </c>
      <c r="BR98" s="4">
        <v>6.5769070000000003</v>
      </c>
      <c r="BS98" s="3">
        <v>37870.75</v>
      </c>
      <c r="BT98" s="3">
        <v>254720.6</v>
      </c>
      <c r="BU98" s="4">
        <v>6.5179169999999997</v>
      </c>
      <c r="BV98" s="3">
        <v>38839.230000000003</v>
      </c>
      <c r="BW98" s="3">
        <v>234795.4</v>
      </c>
      <c r="BX98" s="4">
        <v>5.86714</v>
      </c>
      <c r="BY98" s="3">
        <v>38626.26</v>
      </c>
      <c r="BZ98" s="3">
        <v>224937.4</v>
      </c>
      <c r="CA98" s="4">
        <v>5.6549680000000002</v>
      </c>
      <c r="CB98" s="3">
        <v>36953.61</v>
      </c>
      <c r="CC98" s="3">
        <v>218208.2</v>
      </c>
      <c r="CD98" s="4">
        <v>5.7348710000000001</v>
      </c>
      <c r="CE98" s="3">
        <v>32220.36</v>
      </c>
      <c r="CF98" s="3">
        <v>194944.3</v>
      </c>
      <c r="CG98" s="4">
        <v>5.8717930000000003</v>
      </c>
      <c r="CH98" s="3">
        <v>35089.360000000001</v>
      </c>
      <c r="CI98" s="3">
        <v>206201.4</v>
      </c>
      <c r="CJ98" s="4">
        <v>5.7032889999999998</v>
      </c>
      <c r="CK98" s="3">
        <v>47686.95</v>
      </c>
      <c r="CL98" s="3">
        <v>261582</v>
      </c>
      <c r="CM98" s="4">
        <v>5.3306490000000002</v>
      </c>
      <c r="CN98" s="3">
        <v>57474.54</v>
      </c>
      <c r="CO98" s="3">
        <v>302829.3</v>
      </c>
      <c r="CP98" s="4">
        <v>5.1213769999999998</v>
      </c>
      <c r="CQ98" s="3">
        <v>64407.88</v>
      </c>
      <c r="CR98" s="3">
        <v>345494.7</v>
      </c>
      <c r="CS98" s="4">
        <v>5.2135610000000003</v>
      </c>
      <c r="CT98" s="3">
        <v>63824.46</v>
      </c>
      <c r="CU98" s="3">
        <v>271728.5</v>
      </c>
      <c r="CV98" s="4">
        <v>4.1521809999999997</v>
      </c>
      <c r="CW98" s="3">
        <v>78309.84</v>
      </c>
      <c r="CX98" s="3">
        <v>342375.7</v>
      </c>
      <c r="CY98" s="4">
        <v>4.2634939999999997</v>
      </c>
      <c r="CZ98" s="3">
        <v>82165.88</v>
      </c>
      <c r="DA98" s="3">
        <v>391297.7</v>
      </c>
      <c r="DB98" s="4">
        <v>4.6404800000000002</v>
      </c>
      <c r="DC98" s="3">
        <v>92741.81</v>
      </c>
      <c r="DD98" s="3">
        <v>472599.7</v>
      </c>
      <c r="DE98" s="4">
        <v>4.9638070000000001</v>
      </c>
      <c r="DF98" s="3">
        <v>99504.31</v>
      </c>
      <c r="DG98" s="3">
        <v>496923.9</v>
      </c>
      <c r="DH98" s="4">
        <v>4.8647770000000001</v>
      </c>
      <c r="DI98" s="3">
        <v>139712.20000000001</v>
      </c>
      <c r="DJ98" s="3">
        <v>634744</v>
      </c>
      <c r="DK98" s="4">
        <v>4.4300449999999998</v>
      </c>
      <c r="DL98" s="3">
        <v>229062.3</v>
      </c>
      <c r="DM98" s="3">
        <v>837820</v>
      </c>
      <c r="DN98" s="4">
        <v>3.5730400000000002</v>
      </c>
      <c r="DO98" s="3">
        <v>334783</v>
      </c>
      <c r="DP98" s="3">
        <v>1254582</v>
      </c>
      <c r="DQ98" s="4">
        <v>3.6606709999999998</v>
      </c>
      <c r="DR98" s="3">
        <v>528019.30000000005</v>
      </c>
      <c r="DS98" s="3">
        <v>2043067</v>
      </c>
      <c r="DT98" s="4">
        <v>3.779779</v>
      </c>
      <c r="DU98" s="3">
        <v>883.21339999999998</v>
      </c>
      <c r="DV98" s="3">
        <v>3647.0129999999999</v>
      </c>
      <c r="DW98" s="4">
        <v>4.0295230000000002</v>
      </c>
      <c r="DX98" s="3">
        <v>977.99519999999995</v>
      </c>
      <c r="DY98" s="3">
        <v>4334.7169999999996</v>
      </c>
      <c r="DZ98" s="4">
        <v>4.3244870000000004</v>
      </c>
      <c r="EA98" s="3">
        <v>1262.2280000000001</v>
      </c>
      <c r="EB98" s="3">
        <v>5748.0820000000003</v>
      </c>
      <c r="EC98" s="4">
        <v>4.4370370000000001</v>
      </c>
      <c r="ED98" s="3">
        <v>1605.566</v>
      </c>
      <c r="EE98" s="3">
        <v>6924.2359999999999</v>
      </c>
      <c r="EF98" s="4">
        <v>4.2108850000000002</v>
      </c>
      <c r="EG98" s="3">
        <v>1693.684</v>
      </c>
      <c r="EH98" s="3">
        <v>7449.7849999999999</v>
      </c>
      <c r="EI98" s="4">
        <v>4.2957349999999996</v>
      </c>
      <c r="EJ98" s="3">
        <v>1911.6559999999999</v>
      </c>
      <c r="EK98" s="3">
        <v>7756.1779999999999</v>
      </c>
      <c r="EL98" s="4">
        <v>3.9639340000000001</v>
      </c>
      <c r="EM98" s="3">
        <v>1959.491</v>
      </c>
      <c r="EN98" s="3">
        <v>8529.5400000000009</v>
      </c>
      <c r="EO98" s="4">
        <v>4.2504549999999997</v>
      </c>
      <c r="EP98" s="3">
        <v>2323.623</v>
      </c>
      <c r="EQ98" s="3">
        <v>9692.7180000000008</v>
      </c>
      <c r="ER98" s="4">
        <v>4.0719200000000004</v>
      </c>
      <c r="ES98" s="3">
        <v>2555.0790000000002</v>
      </c>
      <c r="ET98" s="3">
        <v>11273.34</v>
      </c>
      <c r="EU98" s="4">
        <v>4.3032640000000004</v>
      </c>
      <c r="EV98" s="3">
        <v>3333.3270000000002</v>
      </c>
      <c r="EW98" s="3">
        <v>13577.46</v>
      </c>
      <c r="EX98" s="4">
        <v>3.9767269999999999</v>
      </c>
      <c r="EY98" s="3">
        <v>3674.9929999999999</v>
      </c>
      <c r="EZ98" s="3">
        <v>15739.19</v>
      </c>
      <c r="FA98" s="4">
        <v>4.1791549999999997</v>
      </c>
      <c r="FB98" s="3">
        <v>4051.4569999999999</v>
      </c>
      <c r="FC98" s="3">
        <v>17340.259999999998</v>
      </c>
      <c r="FD98" s="4">
        <v>4.1792129999999998</v>
      </c>
      <c r="FE98" s="3">
        <v>5292.482</v>
      </c>
      <c r="FF98" s="3">
        <v>21429.599999999999</v>
      </c>
      <c r="FG98" s="4">
        <v>3.9514809999999998</v>
      </c>
      <c r="FH98" s="3">
        <v>5987.1459999999997</v>
      </c>
      <c r="FI98" s="3">
        <v>27595.8</v>
      </c>
      <c r="FJ98" s="4">
        <v>4.4994240000000003</v>
      </c>
      <c r="FK98" s="60">
        <v>13050</v>
      </c>
      <c r="FL98" s="60">
        <v>41363.77912013427</v>
      </c>
      <c r="FM98" s="62">
        <v>3.1696382467535837</v>
      </c>
      <c r="FN98" s="60">
        <v>14135</v>
      </c>
      <c r="FO98" s="60">
        <v>44064.859451875498</v>
      </c>
      <c r="FP98" s="62">
        <v>3.1174290379819949</v>
      </c>
      <c r="FQ98" s="60">
        <v>15664</v>
      </c>
      <c r="FR98" s="60">
        <v>48734.198175183585</v>
      </c>
      <c r="FS98" s="62">
        <v>3.1112230704279611</v>
      </c>
      <c r="FT98" s="60">
        <v>17568</v>
      </c>
      <c r="FU98" s="60">
        <v>54490.944268617983</v>
      </c>
      <c r="FV98" s="62">
        <v>3.1017158622847214</v>
      </c>
      <c r="FW98" s="60">
        <v>20296</v>
      </c>
      <c r="FX98" s="60">
        <v>61160.83465398015</v>
      </c>
      <c r="FY98" s="62">
        <v>3.0134427795614975</v>
      </c>
      <c r="FZ98" s="60">
        <v>23583</v>
      </c>
      <c r="GA98" s="60">
        <v>69327.245004649463</v>
      </c>
      <c r="GB98" s="62">
        <v>2.9397127169846695</v>
      </c>
      <c r="GC98" s="60">
        <v>27070</v>
      </c>
      <c r="GD98" s="60">
        <v>77608.230799011028</v>
      </c>
      <c r="GE98" s="62">
        <v>2.8669460952719255</v>
      </c>
      <c r="GF98" s="60">
        <v>30840</v>
      </c>
      <c r="GG98" s="60">
        <v>85733.640589307572</v>
      </c>
      <c r="GH98" s="62">
        <v>2.7799494354509591</v>
      </c>
      <c r="GI98" s="60">
        <v>36235</v>
      </c>
      <c r="GJ98" s="60">
        <v>98476.056993746126</v>
      </c>
      <c r="GK98" s="62">
        <v>2.7177054503586624</v>
      </c>
      <c r="GL98" s="60">
        <v>42894</v>
      </c>
      <c r="GM98" s="60">
        <v>114091.11521956671</v>
      </c>
      <c r="GN98" s="62">
        <v>2.6598385606277501</v>
      </c>
      <c r="GO98" s="60">
        <v>48602</v>
      </c>
      <c r="GP98" s="60">
        <v>128463.78429776183</v>
      </c>
      <c r="GQ98" s="62">
        <v>2.6431789699551835</v>
      </c>
      <c r="GR98" s="60">
        <v>54663</v>
      </c>
      <c r="GS98" s="60">
        <v>141620.37474291548</v>
      </c>
      <c r="GT98" s="62">
        <v>2.5907903836766271</v>
      </c>
      <c r="GU98" s="60">
        <v>60775</v>
      </c>
      <c r="GV98" s="60">
        <v>154621.75802892438</v>
      </c>
      <c r="GW98" s="62">
        <v>2.5441671415701257</v>
      </c>
      <c r="GX98" s="60">
        <v>67014</v>
      </c>
      <c r="GY98" s="60">
        <v>169056.96196592029</v>
      </c>
      <c r="GZ98" s="62">
        <v>2.5227111046336628</v>
      </c>
      <c r="HA98" s="60">
        <v>72274</v>
      </c>
      <c r="HB98" s="60">
        <v>180908.61880165077</v>
      </c>
      <c r="HC98" s="62">
        <v>2.5030940421403378</v>
      </c>
      <c r="HD98" s="60">
        <v>75330</v>
      </c>
      <c r="HE98" s="60">
        <v>191093.43173187369</v>
      </c>
      <c r="HF98" s="62">
        <v>2.5367507199239836</v>
      </c>
      <c r="HG98" s="60">
        <v>79347</v>
      </c>
      <c r="HH98" s="60">
        <v>205898.88134601805</v>
      </c>
      <c r="HI98" s="62">
        <v>2.5949170270585915</v>
      </c>
      <c r="HJ98" s="60">
        <v>82970</v>
      </c>
      <c r="HK98" s="60">
        <v>217025.43370620557</v>
      </c>
      <c r="HL98" s="62">
        <v>2.6157096987610653</v>
      </c>
      <c r="HM98" s="60">
        <v>86954</v>
      </c>
      <c r="HN98" s="60">
        <v>229848.38138739171</v>
      </c>
      <c r="HO98" s="62">
        <v>2.6433330426132406</v>
      </c>
      <c r="HP98" s="60">
        <v>96683</v>
      </c>
      <c r="HQ98" s="60">
        <v>253267.71634630102</v>
      </c>
      <c r="HR98" s="62">
        <v>2.6195682420518707</v>
      </c>
      <c r="HS98" s="60">
        <v>104586</v>
      </c>
      <c r="HT98" s="60">
        <v>266066.04866182274</v>
      </c>
      <c r="HU98" s="62">
        <v>2.5439929690572614</v>
      </c>
      <c r="HV98" s="60">
        <v>102284</v>
      </c>
      <c r="HW98" s="60">
        <v>271445.28267908952</v>
      </c>
      <c r="HX98" s="62">
        <v>2.6538391408146875</v>
      </c>
      <c r="HY98" s="60">
        <v>110965</v>
      </c>
      <c r="HZ98" s="60">
        <v>277505.19509671128</v>
      </c>
      <c r="IA98" s="62">
        <v>2.5008353543613868</v>
      </c>
      <c r="IB98" s="60">
        <v>112786</v>
      </c>
      <c r="IC98" s="60">
        <v>280630.9711323785</v>
      </c>
      <c r="ID98" s="62">
        <v>2.4881720349367695</v>
      </c>
      <c r="IE98" s="60">
        <v>111036</v>
      </c>
      <c r="IF98" s="60">
        <v>282482.66524205322</v>
      </c>
      <c r="IG98" s="62">
        <v>2.5440637742898988</v>
      </c>
      <c r="IH98" s="60">
        <v>111920</v>
      </c>
      <c r="II98" s="60">
        <v>287739.02139937936</v>
      </c>
      <c r="IJ98" s="62">
        <v>2.5709347873425603</v>
      </c>
      <c r="IK98" s="60">
        <v>108634</v>
      </c>
      <c r="IL98" s="60">
        <v>310376.70860285423</v>
      </c>
      <c r="IM98" s="62">
        <v>2.8570862584720644</v>
      </c>
      <c r="IN98" s="60">
        <v>111490</v>
      </c>
      <c r="IO98" s="60">
        <v>328557.22194109613</v>
      </c>
      <c r="IP98" s="62">
        <v>2.946965843942023</v>
      </c>
      <c r="IQ98" s="60">
        <v>115081</v>
      </c>
      <c r="IR98" s="60">
        <v>350516.47567336878</v>
      </c>
      <c r="IS98" s="62">
        <v>3.0458240341443745</v>
      </c>
      <c r="IT98" s="60">
        <v>123573</v>
      </c>
      <c r="IU98" s="60">
        <v>386571.95875425206</v>
      </c>
      <c r="IV98" s="62">
        <v>3.1282882082190451</v>
      </c>
      <c r="IW98" s="60">
        <v>135535</v>
      </c>
      <c r="IX98" s="60">
        <v>424208.08659870579</v>
      </c>
      <c r="IY98" s="62">
        <v>3.1298785302593854</v>
      </c>
      <c r="IZ98" s="60">
        <v>141155</v>
      </c>
      <c r="JA98" s="60">
        <v>439033.39499881415</v>
      </c>
      <c r="JB98" s="62">
        <v>3.1102929049542287</v>
      </c>
      <c r="JC98" s="60">
        <v>150459</v>
      </c>
      <c r="JD98" s="60">
        <v>450243.57551724761</v>
      </c>
      <c r="JE98" s="62">
        <v>2.9924668881040524</v>
      </c>
      <c r="JF98" s="60">
        <v>166850</v>
      </c>
      <c r="JG98" s="60">
        <v>486066.2093901856</v>
      </c>
      <c r="JH98" s="62">
        <v>2.9131927443223589</v>
      </c>
      <c r="JI98" s="60">
        <v>189495</v>
      </c>
      <c r="JJ98" s="60">
        <v>538995.20790322847</v>
      </c>
      <c r="JK98" s="62">
        <v>2.8443769381948254</v>
      </c>
      <c r="JL98" s="60">
        <v>217888</v>
      </c>
      <c r="JM98" s="60">
        <v>603785.81421410828</v>
      </c>
      <c r="JN98" s="62">
        <v>2.7710833740917731</v>
      </c>
      <c r="JO98" s="60">
        <v>243131</v>
      </c>
      <c r="JP98" s="60">
        <v>677400.72173366579</v>
      </c>
      <c r="JQ98" s="62">
        <v>2.7861552896737387</v>
      </c>
      <c r="JR98" s="60">
        <v>257963</v>
      </c>
      <c r="JS98" s="60">
        <v>736387.66562786733</v>
      </c>
      <c r="JT98" s="62">
        <v>2.8546251424734064</v>
      </c>
      <c r="JU98" s="60">
        <v>256976</v>
      </c>
      <c r="JV98" s="60">
        <v>725922.02654690947</v>
      </c>
      <c r="JW98" s="62">
        <v>2.8248631255327714</v>
      </c>
      <c r="JX98" s="60">
        <v>250694</v>
      </c>
      <c r="JY98" s="60">
        <v>712752.47954713262</v>
      </c>
      <c r="JZ98" s="62">
        <v>2.843117424218899</v>
      </c>
      <c r="KA98" s="60">
        <v>254882</v>
      </c>
      <c r="KB98" s="60">
        <v>764096.74311191682</v>
      </c>
      <c r="KC98" s="62">
        <v>2.9978450542286894</v>
      </c>
      <c r="KD98" s="60">
        <v>264286</v>
      </c>
      <c r="KE98" s="60">
        <v>786140.42240941571</v>
      </c>
      <c r="KF98" s="62">
        <v>2.974582166325177</v>
      </c>
      <c r="KG98" s="60">
        <v>269404</v>
      </c>
      <c r="KH98" s="60">
        <v>791548.7195846918</v>
      </c>
      <c r="KI98" s="62">
        <v>2.9381476131931663</v>
      </c>
      <c r="KJ98" s="60">
        <v>271093</v>
      </c>
      <c r="KK98" s="60">
        <v>796354.26887655584</v>
      </c>
      <c r="KL98" s="62">
        <v>2.9375685424432052</v>
      </c>
      <c r="KM98" s="60">
        <v>268177</v>
      </c>
      <c r="KN98" s="60">
        <v>799521.93426308036</v>
      </c>
      <c r="KO98" s="62">
        <v>2.9813217921860575</v>
      </c>
    </row>
    <row r="99" spans="1:301" ht="15" customHeight="1">
      <c r="A99" s="166">
        <v>85</v>
      </c>
      <c r="B99" s="171">
        <v>2639.13</v>
      </c>
      <c r="C99" s="3">
        <v>15813.33</v>
      </c>
      <c r="D99" s="4">
        <v>5.8187699999999998</v>
      </c>
      <c r="E99" s="3">
        <v>2088.1689999999999</v>
      </c>
      <c r="F99" s="3">
        <v>18899.990000000002</v>
      </c>
      <c r="G99" s="4">
        <v>8.7770349999999997</v>
      </c>
      <c r="H99" s="3">
        <v>2578.0250000000001</v>
      </c>
      <c r="I99" s="3">
        <v>18609.169999999998</v>
      </c>
      <c r="J99" s="4">
        <v>7.0079950000000002</v>
      </c>
      <c r="K99" s="3">
        <v>3109.4549999999999</v>
      </c>
      <c r="L99" s="3">
        <v>20123.580000000002</v>
      </c>
      <c r="M99" s="4">
        <v>6.2835200000000002</v>
      </c>
      <c r="N99" s="3">
        <v>2530.9679999999998</v>
      </c>
      <c r="O99" s="3">
        <v>27521.75</v>
      </c>
      <c r="P99" s="4">
        <v>10.52685</v>
      </c>
      <c r="Q99" s="3">
        <v>4391.7690000000002</v>
      </c>
      <c r="R99" s="3">
        <v>31893.34</v>
      </c>
      <c r="S99" s="4">
        <v>7.0380900000000004</v>
      </c>
      <c r="T99" s="3">
        <v>5402.6980000000003</v>
      </c>
      <c r="U99" s="3">
        <v>35685.230000000003</v>
      </c>
      <c r="V99" s="4">
        <v>6.4031390000000004</v>
      </c>
      <c r="W99" s="3">
        <v>4672.0630000000001</v>
      </c>
      <c r="X99" s="3">
        <v>38560.559999999998</v>
      </c>
      <c r="Y99" s="4">
        <v>8.0062689999999996</v>
      </c>
      <c r="Z99" s="3">
        <v>4957.3620000000001</v>
      </c>
      <c r="AA99" s="3">
        <v>42720.42</v>
      </c>
      <c r="AB99" s="4">
        <v>8.3533469999999994</v>
      </c>
      <c r="AC99" s="3">
        <v>7328.5709999999999</v>
      </c>
      <c r="AD99" s="3">
        <v>53020.73</v>
      </c>
      <c r="AE99" s="4">
        <v>7.0060390000000003</v>
      </c>
      <c r="AF99" s="3">
        <v>6572.4679999999998</v>
      </c>
      <c r="AG99" s="3">
        <v>55558.09</v>
      </c>
      <c r="AH99" s="4">
        <v>8.1798520000000003</v>
      </c>
      <c r="AI99" s="3">
        <v>5993.1629999999996</v>
      </c>
      <c r="AJ99" s="3">
        <v>56903.8</v>
      </c>
      <c r="AK99" s="4">
        <v>9.1754470000000001</v>
      </c>
      <c r="AL99" s="3">
        <v>5694.0810000000001</v>
      </c>
      <c r="AM99" s="3">
        <v>56201.52</v>
      </c>
      <c r="AN99" s="4">
        <v>9.5325780000000009</v>
      </c>
      <c r="AO99" s="3">
        <v>6939.7020000000002</v>
      </c>
      <c r="AP99" s="3">
        <v>57902.07</v>
      </c>
      <c r="AQ99" s="4">
        <v>8.0743559999999999</v>
      </c>
      <c r="AR99" s="3">
        <v>6944.4889999999996</v>
      </c>
      <c r="AS99" s="3">
        <v>60873.16</v>
      </c>
      <c r="AT99" s="4">
        <v>8.4752080000000003</v>
      </c>
      <c r="AU99" s="3">
        <v>7783.1120000000001</v>
      </c>
      <c r="AV99" s="3">
        <v>64137.5</v>
      </c>
      <c r="AW99" s="4">
        <v>7.9747950000000003</v>
      </c>
      <c r="AX99" s="3">
        <v>7470.2039999999997</v>
      </c>
      <c r="AY99" s="3">
        <v>67007.87</v>
      </c>
      <c r="AZ99" s="4">
        <v>8.6709049999999994</v>
      </c>
      <c r="BA99" s="3">
        <v>7607.3689999999997</v>
      </c>
      <c r="BB99" s="3">
        <v>66469.42</v>
      </c>
      <c r="BC99" s="4">
        <v>8.4470899999999993</v>
      </c>
      <c r="BD99" s="3">
        <v>8196.9439999999995</v>
      </c>
      <c r="BE99" s="3">
        <v>67714.98</v>
      </c>
      <c r="BF99" s="4">
        <v>7.9930199999999996</v>
      </c>
      <c r="BG99" s="3">
        <v>23409.040000000001</v>
      </c>
      <c r="BH99" s="3">
        <v>139033</v>
      </c>
      <c r="BI99" s="4">
        <v>5.766076</v>
      </c>
      <c r="BJ99" s="3">
        <v>28707.77</v>
      </c>
      <c r="BK99" s="3">
        <v>176056.9</v>
      </c>
      <c r="BL99" s="4">
        <v>5.9517160000000002</v>
      </c>
      <c r="BM99" s="3">
        <v>31789.61</v>
      </c>
      <c r="BN99" s="3">
        <v>206612.4</v>
      </c>
      <c r="BO99" s="4">
        <v>6.3018989999999997</v>
      </c>
      <c r="BP99" s="3">
        <v>39484.71</v>
      </c>
      <c r="BQ99" s="3">
        <v>260704.6</v>
      </c>
      <c r="BR99" s="4">
        <v>6.3968660000000002</v>
      </c>
      <c r="BS99" s="3">
        <v>41143.18</v>
      </c>
      <c r="BT99" s="3">
        <v>269070.5</v>
      </c>
      <c r="BU99" s="4">
        <v>6.3355050000000004</v>
      </c>
      <c r="BV99" s="3">
        <v>42169.52</v>
      </c>
      <c r="BW99" s="3">
        <v>247750.5</v>
      </c>
      <c r="BX99" s="4">
        <v>5.700062</v>
      </c>
      <c r="BY99" s="3">
        <v>41790.239999999998</v>
      </c>
      <c r="BZ99" s="3">
        <v>237254.8</v>
      </c>
      <c r="CA99" s="4">
        <v>5.5111879999999998</v>
      </c>
      <c r="CB99" s="3">
        <v>40114.639999999999</v>
      </c>
      <c r="CC99" s="3">
        <v>230188.7</v>
      </c>
      <c r="CD99" s="4">
        <v>5.5711760000000004</v>
      </c>
      <c r="CE99" s="3">
        <v>34890.21</v>
      </c>
      <c r="CF99" s="3">
        <v>205705.5</v>
      </c>
      <c r="CG99" s="4">
        <v>5.7199109999999997</v>
      </c>
      <c r="CH99" s="3">
        <v>37888.42</v>
      </c>
      <c r="CI99" s="3">
        <v>217517.4</v>
      </c>
      <c r="CJ99" s="4">
        <v>5.5699249999999996</v>
      </c>
      <c r="CK99" s="3">
        <v>51495.28</v>
      </c>
      <c r="CL99" s="3">
        <v>275717.2</v>
      </c>
      <c r="CM99" s="4">
        <v>5.2013639999999999</v>
      </c>
      <c r="CN99" s="3">
        <v>62164.24</v>
      </c>
      <c r="CO99" s="3">
        <v>319033</v>
      </c>
      <c r="CP99" s="4">
        <v>4.9865820000000003</v>
      </c>
      <c r="CQ99" s="3">
        <v>69950.63</v>
      </c>
      <c r="CR99" s="3">
        <v>364052.7</v>
      </c>
      <c r="CS99" s="4">
        <v>5.0565040000000003</v>
      </c>
      <c r="CT99" s="3">
        <v>70177.52</v>
      </c>
      <c r="CU99" s="3">
        <v>285381.8</v>
      </c>
      <c r="CV99" s="4">
        <v>3.9644629999999998</v>
      </c>
      <c r="CW99" s="3">
        <v>84503.43</v>
      </c>
      <c r="CX99" s="3">
        <v>359776.6</v>
      </c>
      <c r="CY99" s="4">
        <v>4.1502179999999997</v>
      </c>
      <c r="CZ99" s="3">
        <v>88491.99</v>
      </c>
      <c r="DA99" s="3">
        <v>411700.3</v>
      </c>
      <c r="DB99" s="4">
        <v>4.5317600000000002</v>
      </c>
      <c r="DC99" s="3">
        <v>100814.5</v>
      </c>
      <c r="DD99" s="3">
        <v>497658.8</v>
      </c>
      <c r="DE99" s="4">
        <v>4.8067979999999997</v>
      </c>
      <c r="DF99" s="3">
        <v>108109.3</v>
      </c>
      <c r="DG99" s="3">
        <v>523137.7</v>
      </c>
      <c r="DH99" s="4">
        <v>4.71211</v>
      </c>
      <c r="DI99" s="3">
        <v>150986.70000000001</v>
      </c>
      <c r="DJ99" s="3">
        <v>667374.4</v>
      </c>
      <c r="DK99" s="4">
        <v>4.308376</v>
      </c>
      <c r="DL99" s="3">
        <v>245810.5</v>
      </c>
      <c r="DM99" s="3">
        <v>877851.6</v>
      </c>
      <c r="DN99" s="4">
        <v>3.4871949999999998</v>
      </c>
      <c r="DO99" s="3">
        <v>357565.5</v>
      </c>
      <c r="DP99" s="3">
        <v>1315152</v>
      </c>
      <c r="DQ99" s="4">
        <v>3.5914079999999999</v>
      </c>
      <c r="DR99" s="3">
        <v>566091.69999999995</v>
      </c>
      <c r="DS99" s="3">
        <v>2142889</v>
      </c>
      <c r="DT99" s="4">
        <v>3.6963379999999999</v>
      </c>
      <c r="DU99" s="3">
        <v>958.97239999999999</v>
      </c>
      <c r="DV99" s="3">
        <v>3828.7779999999998</v>
      </c>
      <c r="DW99" s="4">
        <v>3.8946079999999998</v>
      </c>
      <c r="DX99" s="3">
        <v>1045.8789999999999</v>
      </c>
      <c r="DY99" s="3">
        <v>4556.3209999999999</v>
      </c>
      <c r="DZ99" s="4">
        <v>4.2489679999999996</v>
      </c>
      <c r="EA99" s="3">
        <v>1355.1569999999999</v>
      </c>
      <c r="EB99" s="3">
        <v>6044.0780000000004</v>
      </c>
      <c r="EC99" s="4">
        <v>4.3439350000000001</v>
      </c>
      <c r="ED99" s="3">
        <v>1743.81</v>
      </c>
      <c r="EE99" s="3">
        <v>7274.2809999999999</v>
      </c>
      <c r="EF99" s="4">
        <v>4.0715469999999998</v>
      </c>
      <c r="EG99" s="3">
        <v>1887.7819999999999</v>
      </c>
      <c r="EH99" s="3">
        <v>7827.1750000000002</v>
      </c>
      <c r="EI99" s="4">
        <v>4.0478180000000004</v>
      </c>
      <c r="EJ99" s="3">
        <v>2053.7959999999998</v>
      </c>
      <c r="EK99" s="3">
        <v>8141.134</v>
      </c>
      <c r="EL99" s="4">
        <v>3.871238</v>
      </c>
      <c r="EM99" s="3">
        <v>2124.8110000000001</v>
      </c>
      <c r="EN99" s="3">
        <v>8962.1180000000004</v>
      </c>
      <c r="EO99" s="4">
        <v>4.1170330000000002</v>
      </c>
      <c r="EP99" s="3">
        <v>2459.7170000000001</v>
      </c>
      <c r="EQ99" s="3">
        <v>10179.5</v>
      </c>
      <c r="ER99" s="4">
        <v>4.0382629999999997</v>
      </c>
      <c r="ES99" s="3">
        <v>2698.1480000000001</v>
      </c>
      <c r="ET99" s="3">
        <v>11849.84</v>
      </c>
      <c r="EU99" s="4">
        <v>4.2818740000000002</v>
      </c>
      <c r="EV99" s="3">
        <v>3657.9639999999999</v>
      </c>
      <c r="EW99" s="3">
        <v>14249.67</v>
      </c>
      <c r="EX99" s="4">
        <v>3.8017050000000001</v>
      </c>
      <c r="EY99" s="3">
        <v>4042.7730000000001</v>
      </c>
      <c r="EZ99" s="3">
        <v>16531.060000000001</v>
      </c>
      <c r="FA99" s="4">
        <v>3.9885619999999999</v>
      </c>
      <c r="FB99" s="3">
        <v>4444.9480000000003</v>
      </c>
      <c r="FC99" s="3">
        <v>18212.13</v>
      </c>
      <c r="FD99" s="4">
        <v>3.999269</v>
      </c>
      <c r="FE99" s="3">
        <v>5506.4229999999998</v>
      </c>
      <c r="FF99" s="3">
        <v>22498.22</v>
      </c>
      <c r="FG99" s="4">
        <v>3.98577</v>
      </c>
      <c r="FH99" s="3">
        <v>6610.3680000000004</v>
      </c>
      <c r="FI99" s="3">
        <v>29016.02</v>
      </c>
      <c r="FJ99" s="4">
        <v>4.283442</v>
      </c>
      <c r="FK99" s="60">
        <v>13976</v>
      </c>
      <c r="FL99" s="60">
        <v>43220.054284371254</v>
      </c>
      <c r="FM99" s="62">
        <v>3.0924480741536384</v>
      </c>
      <c r="FN99" s="60">
        <v>15211</v>
      </c>
      <c r="FO99" s="60">
        <v>46025.182597983796</v>
      </c>
      <c r="FP99" s="62">
        <v>3.0257828280838734</v>
      </c>
      <c r="FQ99" s="60">
        <v>16686</v>
      </c>
      <c r="FR99" s="60">
        <v>50905.814756097898</v>
      </c>
      <c r="FS99" s="62">
        <v>3.0508099458287123</v>
      </c>
      <c r="FT99" s="60">
        <v>18547</v>
      </c>
      <c r="FU99" s="60">
        <v>56921.072212409934</v>
      </c>
      <c r="FV99" s="62">
        <v>3.0690177501703744</v>
      </c>
      <c r="FW99" s="60">
        <v>21561</v>
      </c>
      <c r="FX99" s="60">
        <v>63844.220708815934</v>
      </c>
      <c r="FY99" s="62">
        <v>2.9610973845747384</v>
      </c>
      <c r="FZ99" s="60">
        <v>24998</v>
      </c>
      <c r="GA99" s="60">
        <v>72329.821388599754</v>
      </c>
      <c r="GB99" s="62">
        <v>2.8934243294903492</v>
      </c>
      <c r="GC99" s="60">
        <v>28696</v>
      </c>
      <c r="GD99" s="60">
        <v>80924.580041768815</v>
      </c>
      <c r="GE99" s="62">
        <v>2.8200648188517152</v>
      </c>
      <c r="GF99" s="60">
        <v>32668</v>
      </c>
      <c r="GG99" s="60">
        <v>89333.552554414942</v>
      </c>
      <c r="GH99" s="62">
        <v>2.734588972524028</v>
      </c>
      <c r="GI99" s="60">
        <v>38319</v>
      </c>
      <c r="GJ99" s="60">
        <v>102557.3771723533</v>
      </c>
      <c r="GK99" s="62">
        <v>2.6764105841058821</v>
      </c>
      <c r="GL99" s="60">
        <v>45264</v>
      </c>
      <c r="GM99" s="60">
        <v>118757.4732059005</v>
      </c>
      <c r="GN99" s="62">
        <v>2.6236628050084065</v>
      </c>
      <c r="GO99" s="60">
        <v>51141</v>
      </c>
      <c r="GP99" s="60">
        <v>133705.16647932623</v>
      </c>
      <c r="GQ99" s="62">
        <v>2.6144417684309307</v>
      </c>
      <c r="GR99" s="60">
        <v>57850</v>
      </c>
      <c r="GS99" s="60">
        <v>147313.13240549291</v>
      </c>
      <c r="GT99" s="62">
        <v>2.5464672844510443</v>
      </c>
      <c r="GU99" s="60">
        <v>64527</v>
      </c>
      <c r="GV99" s="60">
        <v>160754.93915398276</v>
      </c>
      <c r="GW99" s="62">
        <v>2.4912817759074923</v>
      </c>
      <c r="GX99" s="60">
        <v>70956</v>
      </c>
      <c r="GY99" s="60">
        <v>175730.42527705</v>
      </c>
      <c r="GZ99" s="62">
        <v>2.4766112136683298</v>
      </c>
      <c r="HA99" s="60">
        <v>76239</v>
      </c>
      <c r="HB99" s="60">
        <v>188038.80395790195</v>
      </c>
      <c r="HC99" s="62">
        <v>2.466438488934823</v>
      </c>
      <c r="HD99" s="60">
        <v>79233</v>
      </c>
      <c r="HE99" s="60">
        <v>198683.25966976245</v>
      </c>
      <c r="HF99" s="62">
        <v>2.5075821901198041</v>
      </c>
      <c r="HG99" s="60">
        <v>83036</v>
      </c>
      <c r="HH99" s="60">
        <v>214215.67150477401</v>
      </c>
      <c r="HI99" s="62">
        <v>2.5797927586200444</v>
      </c>
      <c r="HJ99" s="60">
        <v>87021</v>
      </c>
      <c r="HK99" s="60">
        <v>225830.4575264809</v>
      </c>
      <c r="HL99" s="62">
        <v>2.5951259756435907</v>
      </c>
      <c r="HM99" s="60">
        <v>91213</v>
      </c>
      <c r="HN99" s="60">
        <v>239247.71431756206</v>
      </c>
      <c r="HO99" s="62">
        <v>2.6229563145336967</v>
      </c>
      <c r="HP99" s="60">
        <v>100921</v>
      </c>
      <c r="HQ99" s="60">
        <v>263569.32296635263</v>
      </c>
      <c r="HR99" s="62">
        <v>2.6116400250329725</v>
      </c>
      <c r="HS99" s="60">
        <v>110234</v>
      </c>
      <c r="HT99" s="60">
        <v>276642.79470747459</v>
      </c>
      <c r="HU99" s="62">
        <v>2.5095959024209824</v>
      </c>
      <c r="HV99" s="60">
        <v>108754</v>
      </c>
      <c r="HW99" s="60">
        <v>282449.65086234361</v>
      </c>
      <c r="HX99" s="62">
        <v>2.5971426417634627</v>
      </c>
      <c r="HY99" s="60">
        <v>117237</v>
      </c>
      <c r="HZ99" s="60">
        <v>288384.40136810136</v>
      </c>
      <c r="IA99" s="62">
        <v>2.4598411880899489</v>
      </c>
      <c r="IB99" s="60">
        <v>118008</v>
      </c>
      <c r="IC99" s="60">
        <v>291668.8707055705</v>
      </c>
      <c r="ID99" s="62">
        <v>2.4716025244523294</v>
      </c>
      <c r="IE99" s="60">
        <v>116276</v>
      </c>
      <c r="IF99" s="60">
        <v>293740.89677288727</v>
      </c>
      <c r="IG99" s="62">
        <v>2.5262384049407207</v>
      </c>
      <c r="IH99" s="60">
        <v>117650</v>
      </c>
      <c r="II99" s="60">
        <v>299277.75091753097</v>
      </c>
      <c r="IJ99" s="62">
        <v>2.5437972878668167</v>
      </c>
      <c r="IK99" s="60">
        <v>113928</v>
      </c>
      <c r="IL99" s="60">
        <v>323648.35091184627</v>
      </c>
      <c r="IM99" s="62">
        <v>2.8408148208679718</v>
      </c>
      <c r="IN99" s="60">
        <v>116976</v>
      </c>
      <c r="IO99" s="60">
        <v>342854.85192863527</v>
      </c>
      <c r="IP99" s="62">
        <v>2.9309845774230205</v>
      </c>
      <c r="IQ99" s="60">
        <v>120935</v>
      </c>
      <c r="IR99" s="60">
        <v>366013.48440351611</v>
      </c>
      <c r="IS99" s="62">
        <v>3.0265306520322164</v>
      </c>
      <c r="IT99" s="60">
        <v>129926</v>
      </c>
      <c r="IU99" s="60">
        <v>403889.05680255929</v>
      </c>
      <c r="IV99" s="62">
        <v>3.1086084140399866</v>
      </c>
      <c r="IW99" s="60">
        <v>140546</v>
      </c>
      <c r="IX99" s="60">
        <v>443308.92195548204</v>
      </c>
      <c r="IY99" s="62">
        <v>3.1541909549576799</v>
      </c>
      <c r="IZ99" s="60">
        <v>148694</v>
      </c>
      <c r="JA99" s="60">
        <v>458657.50754124456</v>
      </c>
      <c r="JB99" s="62">
        <v>3.0845730664401021</v>
      </c>
      <c r="JC99" s="60">
        <v>157543</v>
      </c>
      <c r="JD99" s="60">
        <v>470029.32975911791</v>
      </c>
      <c r="JE99" s="62">
        <v>2.9834986623278592</v>
      </c>
      <c r="JF99" s="60">
        <v>175421</v>
      </c>
      <c r="JG99" s="60">
        <v>507063.68353333353</v>
      </c>
      <c r="JH99" s="62">
        <v>2.8905529185977366</v>
      </c>
      <c r="JI99" s="60">
        <v>198692</v>
      </c>
      <c r="JJ99" s="60">
        <v>562047.17994495726</v>
      </c>
      <c r="JK99" s="62">
        <v>2.828735832066501</v>
      </c>
      <c r="JL99" s="60">
        <v>227323</v>
      </c>
      <c r="JM99" s="60">
        <v>629278.85151823901</v>
      </c>
      <c r="JN99" s="62">
        <v>2.7682146176068372</v>
      </c>
      <c r="JO99" s="60">
        <v>254554</v>
      </c>
      <c r="JP99" s="60">
        <v>705908.87374101626</v>
      </c>
      <c r="JQ99" s="62">
        <v>2.7731203349427478</v>
      </c>
      <c r="JR99" s="60">
        <v>267434</v>
      </c>
      <c r="JS99" s="60">
        <v>767989.53267899249</v>
      </c>
      <c r="JT99" s="62">
        <v>2.8716974381678937</v>
      </c>
      <c r="JU99" s="60">
        <v>271491</v>
      </c>
      <c r="JV99" s="60">
        <v>756684.01488363754</v>
      </c>
      <c r="JW99" s="62">
        <v>2.787142170030084</v>
      </c>
      <c r="JX99" s="60">
        <v>261314</v>
      </c>
      <c r="JY99" s="60">
        <v>743187.95100276265</v>
      </c>
      <c r="JZ99" s="62">
        <v>2.8440418462185826</v>
      </c>
      <c r="KA99" s="60">
        <v>266501</v>
      </c>
      <c r="KB99" s="60">
        <v>797666.69552843017</v>
      </c>
      <c r="KC99" s="62">
        <v>2.9931095775566701</v>
      </c>
      <c r="KD99" s="60">
        <v>276790</v>
      </c>
      <c r="KE99" s="60">
        <v>820543.60084782657</v>
      </c>
      <c r="KF99" s="62">
        <v>2.9644987205022817</v>
      </c>
      <c r="KG99" s="60">
        <v>283207</v>
      </c>
      <c r="KH99" s="60">
        <v>825935.03903016564</v>
      </c>
      <c r="KI99" s="62">
        <v>2.9163651994130286</v>
      </c>
      <c r="KJ99" s="60">
        <v>280383</v>
      </c>
      <c r="KK99" s="60">
        <v>831075.30284444068</v>
      </c>
      <c r="KL99" s="62">
        <v>2.9640716550020532</v>
      </c>
      <c r="KM99" s="60">
        <v>275471</v>
      </c>
      <c r="KN99" s="60">
        <v>834717.32896463701</v>
      </c>
      <c r="KO99" s="62">
        <v>3.0301459281181575</v>
      </c>
    </row>
    <row r="100" spans="1:301" ht="15" customHeight="1">
      <c r="A100" s="166">
        <v>86</v>
      </c>
      <c r="B100" s="171">
        <v>2835.1840000000002</v>
      </c>
      <c r="C100" s="3">
        <v>16747.439999999999</v>
      </c>
      <c r="D100" s="4">
        <v>5.7343609999999998</v>
      </c>
      <c r="E100" s="3">
        <v>2307.6660000000002</v>
      </c>
      <c r="F100" s="3">
        <v>20093.189999999999</v>
      </c>
      <c r="G100" s="4">
        <v>8.4415490000000002</v>
      </c>
      <c r="H100" s="3">
        <v>2818.8589999999999</v>
      </c>
      <c r="I100" s="3">
        <v>19745.830000000002</v>
      </c>
      <c r="J100" s="4">
        <v>6.7987450000000003</v>
      </c>
      <c r="K100" s="3">
        <v>3325.1559999999999</v>
      </c>
      <c r="L100" s="3">
        <v>21331.29</v>
      </c>
      <c r="M100" s="4">
        <v>6.2265449999999998</v>
      </c>
      <c r="N100" s="3">
        <v>2939.123</v>
      </c>
      <c r="O100" s="3">
        <v>29292.799999999999</v>
      </c>
      <c r="P100" s="4">
        <v>9.6462129999999995</v>
      </c>
      <c r="Q100" s="3">
        <v>4821.277</v>
      </c>
      <c r="R100" s="3">
        <v>33842.74</v>
      </c>
      <c r="S100" s="4">
        <v>6.800853</v>
      </c>
      <c r="T100" s="3">
        <v>5826.7250000000004</v>
      </c>
      <c r="U100" s="3">
        <v>37833.370000000003</v>
      </c>
      <c r="V100" s="4">
        <v>6.2924610000000003</v>
      </c>
      <c r="W100" s="3">
        <v>5007.9430000000002</v>
      </c>
      <c r="X100" s="3">
        <v>40969.379999999997</v>
      </c>
      <c r="Y100" s="4">
        <v>7.9338220000000002</v>
      </c>
      <c r="Z100" s="3">
        <v>5293.134</v>
      </c>
      <c r="AA100" s="3">
        <v>45406.02</v>
      </c>
      <c r="AB100" s="4">
        <v>8.3131459999999997</v>
      </c>
      <c r="AC100" s="3">
        <v>7738.6949999999997</v>
      </c>
      <c r="AD100" s="3">
        <v>56270.01</v>
      </c>
      <c r="AE100" s="4">
        <v>7.0391450000000004</v>
      </c>
      <c r="AF100" s="3">
        <v>7163.8320000000003</v>
      </c>
      <c r="AG100" s="3">
        <v>59036.27</v>
      </c>
      <c r="AH100" s="4">
        <v>7.972226</v>
      </c>
      <c r="AI100" s="3">
        <v>6562.1549999999997</v>
      </c>
      <c r="AJ100" s="3">
        <v>60520.32</v>
      </c>
      <c r="AK100" s="4">
        <v>8.9101459999999992</v>
      </c>
      <c r="AL100" s="3">
        <v>6229.07</v>
      </c>
      <c r="AM100" s="3">
        <v>59790.42</v>
      </c>
      <c r="AN100" s="4">
        <v>9.2679749999999999</v>
      </c>
      <c r="AO100" s="3">
        <v>7572.0420000000004</v>
      </c>
      <c r="AP100" s="3">
        <v>61520</v>
      </c>
      <c r="AQ100" s="4">
        <v>7.8602439999999998</v>
      </c>
      <c r="AR100" s="3">
        <v>7587.6660000000002</v>
      </c>
      <c r="AS100" s="3">
        <v>64702.559999999998</v>
      </c>
      <c r="AT100" s="4">
        <v>8.2424959999999992</v>
      </c>
      <c r="AU100" s="3">
        <v>8428.3880000000008</v>
      </c>
      <c r="AV100" s="3">
        <v>68140.03</v>
      </c>
      <c r="AW100" s="4">
        <v>7.8216020000000004</v>
      </c>
      <c r="AX100" s="3">
        <v>8135.9430000000002</v>
      </c>
      <c r="AY100" s="3">
        <v>71237.14</v>
      </c>
      <c r="AZ100" s="4">
        <v>8.4616000000000007</v>
      </c>
      <c r="BA100" s="3">
        <v>8249.6460000000006</v>
      </c>
      <c r="BB100" s="3">
        <v>70651.199999999997</v>
      </c>
      <c r="BC100" s="4">
        <v>8.277215</v>
      </c>
      <c r="BD100" s="3">
        <v>8887.2829999999994</v>
      </c>
      <c r="BE100" s="3">
        <v>71941.87</v>
      </c>
      <c r="BF100" s="4">
        <v>7.8300999999999998</v>
      </c>
      <c r="BG100" s="3">
        <v>25504.86</v>
      </c>
      <c r="BH100" s="3">
        <v>147218.5</v>
      </c>
      <c r="BI100" s="4">
        <v>5.6018400000000002</v>
      </c>
      <c r="BJ100" s="3">
        <v>31171.91</v>
      </c>
      <c r="BK100" s="3">
        <v>186496.3</v>
      </c>
      <c r="BL100" s="4">
        <v>5.8042230000000004</v>
      </c>
      <c r="BM100" s="3">
        <v>34656.04</v>
      </c>
      <c r="BN100" s="3">
        <v>219000</v>
      </c>
      <c r="BO100" s="4">
        <v>6.1251720000000001</v>
      </c>
      <c r="BP100" s="3">
        <v>43044.66</v>
      </c>
      <c r="BQ100" s="3">
        <v>276381.8</v>
      </c>
      <c r="BR100" s="4">
        <v>6.2185439999999996</v>
      </c>
      <c r="BS100" s="3">
        <v>44868.75</v>
      </c>
      <c r="BT100" s="3">
        <v>285220.90000000002</v>
      </c>
      <c r="BU100" s="4">
        <v>6.156015</v>
      </c>
      <c r="BV100" s="3">
        <v>45951.57</v>
      </c>
      <c r="BW100" s="3">
        <v>262302.7</v>
      </c>
      <c r="BX100" s="4">
        <v>5.53613</v>
      </c>
      <c r="BY100" s="3">
        <v>45366.7</v>
      </c>
      <c r="BZ100" s="3">
        <v>251091.5</v>
      </c>
      <c r="CA100" s="4">
        <v>5.3707839999999996</v>
      </c>
      <c r="CB100" s="3">
        <v>43717.27</v>
      </c>
      <c r="CC100" s="3">
        <v>243639.6</v>
      </c>
      <c r="CD100" s="4">
        <v>5.4087990000000001</v>
      </c>
      <c r="CE100" s="3">
        <v>37934.99</v>
      </c>
      <c r="CF100" s="3">
        <v>217800.3</v>
      </c>
      <c r="CG100" s="4">
        <v>5.5680880000000004</v>
      </c>
      <c r="CH100" s="3">
        <v>41053.17</v>
      </c>
      <c r="CI100" s="3">
        <v>230237.4</v>
      </c>
      <c r="CJ100" s="4">
        <v>5.4391090000000002</v>
      </c>
      <c r="CK100" s="3">
        <v>55799.59</v>
      </c>
      <c r="CL100" s="3">
        <v>291582.59999999998</v>
      </c>
      <c r="CM100" s="4">
        <v>5.0743879999999999</v>
      </c>
      <c r="CN100" s="3">
        <v>67462.7</v>
      </c>
      <c r="CO100" s="3">
        <v>337195.5</v>
      </c>
      <c r="CP100" s="4">
        <v>4.8545860000000003</v>
      </c>
      <c r="CQ100" s="3">
        <v>76204.22</v>
      </c>
      <c r="CR100" s="3">
        <v>384841.2</v>
      </c>
      <c r="CS100" s="4">
        <v>4.9046519999999996</v>
      </c>
      <c r="CT100" s="3">
        <v>77477.06</v>
      </c>
      <c r="CU100" s="3">
        <v>300499</v>
      </c>
      <c r="CV100" s="4">
        <v>3.779461</v>
      </c>
      <c r="CW100" s="3">
        <v>91227.1</v>
      </c>
      <c r="CX100" s="3">
        <v>379201.3</v>
      </c>
      <c r="CY100" s="4">
        <v>4.0501630000000004</v>
      </c>
      <c r="CZ100" s="3">
        <v>95706.16</v>
      </c>
      <c r="DA100" s="3">
        <v>434534.40000000002</v>
      </c>
      <c r="DB100" s="4">
        <v>4.420782</v>
      </c>
      <c r="DC100" s="3">
        <v>109812.7</v>
      </c>
      <c r="DD100" s="3">
        <v>525689.59999999998</v>
      </c>
      <c r="DE100" s="4">
        <v>4.6596859999999998</v>
      </c>
      <c r="DF100" s="3">
        <v>117871.5</v>
      </c>
      <c r="DG100" s="3">
        <v>552441.4</v>
      </c>
      <c r="DH100" s="4">
        <v>4.5621470000000004</v>
      </c>
      <c r="DI100" s="3">
        <v>163298.6</v>
      </c>
      <c r="DJ100" s="3">
        <v>703827.4</v>
      </c>
      <c r="DK100" s="4">
        <v>4.1993980000000004</v>
      </c>
      <c r="DL100" s="3">
        <v>263672.8</v>
      </c>
      <c r="DM100" s="3">
        <v>922366.3</v>
      </c>
      <c r="DN100" s="4">
        <v>3.4141849999999998</v>
      </c>
      <c r="DO100" s="3">
        <v>382145.3</v>
      </c>
      <c r="DP100" s="3">
        <v>1382684</v>
      </c>
      <c r="DQ100" s="4">
        <v>3.5313340000000002</v>
      </c>
      <c r="DR100" s="3">
        <v>611433.19999999995</v>
      </c>
      <c r="DS100" s="3">
        <v>2253926</v>
      </c>
      <c r="DT100" s="4">
        <v>3.5979429999999999</v>
      </c>
      <c r="DU100" s="3">
        <v>1040.973</v>
      </c>
      <c r="DV100" s="3">
        <v>4030.87</v>
      </c>
      <c r="DW100" s="4">
        <v>3.7755079999999999</v>
      </c>
      <c r="DX100" s="3">
        <v>1130.396</v>
      </c>
      <c r="DY100" s="3">
        <v>4804.1549999999997</v>
      </c>
      <c r="DZ100" s="4">
        <v>4.1434230000000003</v>
      </c>
      <c r="EA100" s="3">
        <v>1453.951</v>
      </c>
      <c r="EB100" s="3">
        <v>6375.5020000000004</v>
      </c>
      <c r="EC100" s="4">
        <v>4.2689880000000002</v>
      </c>
      <c r="ED100" s="3">
        <v>1894.356</v>
      </c>
      <c r="EE100" s="3">
        <v>7664.0050000000001</v>
      </c>
      <c r="EF100" s="4">
        <v>3.9471349999999998</v>
      </c>
      <c r="EG100" s="3">
        <v>2084.2080000000001</v>
      </c>
      <c r="EH100" s="3">
        <v>8244.2829999999994</v>
      </c>
      <c r="EI100" s="4">
        <v>3.8600940000000001</v>
      </c>
      <c r="EJ100" s="3">
        <v>2206.5940000000001</v>
      </c>
      <c r="EK100" s="3">
        <v>8570.5509999999995</v>
      </c>
      <c r="EL100" s="4">
        <v>3.7916120000000002</v>
      </c>
      <c r="EM100" s="3">
        <v>2305.6990000000001</v>
      </c>
      <c r="EN100" s="3">
        <v>9444.1319999999996</v>
      </c>
      <c r="EO100" s="4">
        <v>3.9964590000000002</v>
      </c>
      <c r="EP100" s="3">
        <v>2604.6660000000002</v>
      </c>
      <c r="EQ100" s="3">
        <v>10725.79</v>
      </c>
      <c r="ER100" s="4">
        <v>4.0165100000000002</v>
      </c>
      <c r="ES100" s="3">
        <v>2849.9229999999998</v>
      </c>
      <c r="ET100" s="3">
        <v>12498.17</v>
      </c>
      <c r="EU100" s="4">
        <v>4.2738909999999999</v>
      </c>
      <c r="EV100" s="3">
        <v>3975.9470000000001</v>
      </c>
      <c r="EW100" s="3">
        <v>14994.67</v>
      </c>
      <c r="EX100" s="4">
        <v>3.678868</v>
      </c>
      <c r="EY100" s="3">
        <v>4348.0219999999999</v>
      </c>
      <c r="EZ100" s="3">
        <v>17411.759999999998</v>
      </c>
      <c r="FA100" s="4">
        <v>3.9044249999999998</v>
      </c>
      <c r="FB100" s="3">
        <v>4801.4949999999999</v>
      </c>
      <c r="FC100" s="3">
        <v>19182.91</v>
      </c>
      <c r="FD100" s="4">
        <v>3.8979979999999999</v>
      </c>
      <c r="FE100" s="3">
        <v>5703.9669999999996</v>
      </c>
      <c r="FF100" s="3">
        <v>23704.73</v>
      </c>
      <c r="FG100" s="4">
        <v>4.0523540000000002</v>
      </c>
      <c r="FH100" s="3">
        <v>7265.0320000000002</v>
      </c>
      <c r="FI100" s="3">
        <v>30592.99</v>
      </c>
      <c r="FJ100" s="4">
        <v>4.1076259999999998</v>
      </c>
      <c r="FK100" s="60">
        <v>15137</v>
      </c>
      <c r="FL100" s="60">
        <v>45267.159232191872</v>
      </c>
      <c r="FM100" s="62">
        <v>2.990497405839458</v>
      </c>
      <c r="FN100" s="60">
        <v>16444</v>
      </c>
      <c r="FO100" s="60">
        <v>48183.052819881101</v>
      </c>
      <c r="FP100" s="62">
        <v>2.9301297020117429</v>
      </c>
      <c r="FQ100" s="60">
        <v>17916</v>
      </c>
      <c r="FR100" s="60">
        <v>53307.509909138447</v>
      </c>
      <c r="FS100" s="62">
        <v>2.9754135917134654</v>
      </c>
      <c r="FT100" s="60">
        <v>19795</v>
      </c>
      <c r="FU100" s="60">
        <v>59619.436394089913</v>
      </c>
      <c r="FV100" s="62">
        <v>3.0118432126339942</v>
      </c>
      <c r="FW100" s="60">
        <v>23070</v>
      </c>
      <c r="FX100" s="60">
        <v>66812.168618521653</v>
      </c>
      <c r="FY100" s="62">
        <v>2.8960627923069637</v>
      </c>
      <c r="FZ100" s="60">
        <v>26585</v>
      </c>
      <c r="GA100" s="60">
        <v>75656.54704185389</v>
      </c>
      <c r="GB100" s="62">
        <v>2.8458358864718409</v>
      </c>
      <c r="GC100" s="60">
        <v>30571</v>
      </c>
      <c r="GD100" s="60">
        <v>84589.841666483771</v>
      </c>
      <c r="GE100" s="62">
        <v>2.76699622735546</v>
      </c>
      <c r="GF100" s="60">
        <v>34725</v>
      </c>
      <c r="GG100" s="60">
        <v>93309.018240457241</v>
      </c>
      <c r="GH100" s="62">
        <v>2.687084758544485</v>
      </c>
      <c r="GI100" s="60">
        <v>40656</v>
      </c>
      <c r="GJ100" s="60">
        <v>107063.90578245287</v>
      </c>
      <c r="GK100" s="62">
        <v>2.6334097250701709</v>
      </c>
      <c r="GL100" s="60">
        <v>47655</v>
      </c>
      <c r="GM100" s="60">
        <v>123919.30632065141</v>
      </c>
      <c r="GN100" s="62">
        <v>2.6003421743920136</v>
      </c>
      <c r="GO100" s="60">
        <v>54058</v>
      </c>
      <c r="GP100" s="60">
        <v>139500.89428760146</v>
      </c>
      <c r="GQ100" s="62">
        <v>2.5805781621147927</v>
      </c>
      <c r="GR100" s="60">
        <v>61350</v>
      </c>
      <c r="GS100" s="60">
        <v>153580.14505537626</v>
      </c>
      <c r="GT100" s="62">
        <v>2.5033438476833947</v>
      </c>
      <c r="GU100" s="60">
        <v>68536</v>
      </c>
      <c r="GV100" s="60">
        <v>167486.29978258428</v>
      </c>
      <c r="GW100" s="62">
        <v>2.4437711535920434</v>
      </c>
      <c r="GX100" s="60">
        <v>75216</v>
      </c>
      <c r="GY100" s="60">
        <v>183063.81446334487</v>
      </c>
      <c r="GZ100" s="62">
        <v>2.4338413962899499</v>
      </c>
      <c r="HA100" s="60">
        <v>80213</v>
      </c>
      <c r="HB100" s="60">
        <v>195893.84865885545</v>
      </c>
      <c r="HC100" s="62">
        <v>2.4421708284050645</v>
      </c>
      <c r="HD100" s="60">
        <v>83584</v>
      </c>
      <c r="HE100" s="60">
        <v>207062.92130794888</v>
      </c>
      <c r="HF100" s="62">
        <v>2.4773033272869074</v>
      </c>
      <c r="HG100" s="60">
        <v>87367</v>
      </c>
      <c r="HH100" s="60">
        <v>223435.42641081504</v>
      </c>
      <c r="HI100" s="62">
        <v>2.5574350316574339</v>
      </c>
      <c r="HJ100" s="60">
        <v>91682</v>
      </c>
      <c r="HK100" s="60">
        <v>235583.08230699209</v>
      </c>
      <c r="HL100" s="62">
        <v>2.5695674429767248</v>
      </c>
      <c r="HM100" s="60">
        <v>96533</v>
      </c>
      <c r="HN100" s="60">
        <v>249633.19762061883</v>
      </c>
      <c r="HO100" s="62">
        <v>2.585988186636889</v>
      </c>
      <c r="HP100" s="60">
        <v>106016</v>
      </c>
      <c r="HQ100" s="60">
        <v>275011.20927429153</v>
      </c>
      <c r="HR100" s="62">
        <v>2.5940538152193211</v>
      </c>
      <c r="HS100" s="60">
        <v>116366</v>
      </c>
      <c r="HT100" s="60">
        <v>288323.94382261613</v>
      </c>
      <c r="HU100" s="62">
        <v>2.4777335632626034</v>
      </c>
      <c r="HV100" s="60">
        <v>116007</v>
      </c>
      <c r="HW100" s="60">
        <v>294656.06408827141</v>
      </c>
      <c r="HX100" s="62">
        <v>2.5399852085500996</v>
      </c>
      <c r="HY100" s="60">
        <v>123815</v>
      </c>
      <c r="HZ100" s="60">
        <v>300374.43939981377</v>
      </c>
      <c r="IA100" s="62">
        <v>2.4259939377281734</v>
      </c>
      <c r="IB100" s="60">
        <v>123128</v>
      </c>
      <c r="IC100" s="60">
        <v>303940.96098529524</v>
      </c>
      <c r="ID100" s="62">
        <v>2.468495882214405</v>
      </c>
      <c r="IE100" s="60">
        <v>122939</v>
      </c>
      <c r="IF100" s="60">
        <v>306173.99987582961</v>
      </c>
      <c r="IG100" s="62">
        <v>2.4904546146937068</v>
      </c>
      <c r="IH100" s="60">
        <v>124019</v>
      </c>
      <c r="II100" s="60">
        <v>312018.67312428565</v>
      </c>
      <c r="IJ100" s="62">
        <v>2.5158941220642452</v>
      </c>
      <c r="IK100" s="60">
        <v>120195</v>
      </c>
      <c r="IL100" s="60">
        <v>338410.90742714627</v>
      </c>
      <c r="IM100" s="62">
        <v>2.8155156822425749</v>
      </c>
      <c r="IN100" s="60">
        <v>123518</v>
      </c>
      <c r="IO100" s="60">
        <v>358773.03731881938</v>
      </c>
      <c r="IP100" s="62">
        <v>2.9046214909472252</v>
      </c>
      <c r="IQ100" s="60">
        <v>126685</v>
      </c>
      <c r="IR100" s="60">
        <v>383291.79355257732</v>
      </c>
      <c r="IS100" s="62">
        <v>3.0255499352928705</v>
      </c>
      <c r="IT100" s="60">
        <v>135305</v>
      </c>
      <c r="IU100" s="60">
        <v>423293.65165396978</v>
      </c>
      <c r="IV100" s="62">
        <v>3.1284405724398194</v>
      </c>
      <c r="IW100" s="60">
        <v>147976</v>
      </c>
      <c r="IX100" s="60">
        <v>464684.03871252388</v>
      </c>
      <c r="IY100" s="62">
        <v>3.1402662506928412</v>
      </c>
      <c r="IZ100" s="60">
        <v>156758</v>
      </c>
      <c r="JA100" s="60">
        <v>480501.66037957004</v>
      </c>
      <c r="JB100" s="62">
        <v>3.0652449022032053</v>
      </c>
      <c r="JC100" s="60">
        <v>167053</v>
      </c>
      <c r="JD100" s="60">
        <v>492024.4242567856</v>
      </c>
      <c r="JE100" s="62">
        <v>2.945319295413944</v>
      </c>
      <c r="JF100" s="60">
        <v>183247</v>
      </c>
      <c r="JG100" s="60">
        <v>530479.01710457774</v>
      </c>
      <c r="JH100" s="62">
        <v>2.8948851392087058</v>
      </c>
      <c r="JI100" s="60">
        <v>206801</v>
      </c>
      <c r="JJ100" s="60">
        <v>587739.34873076435</v>
      </c>
      <c r="JK100" s="62">
        <v>2.8420527402225537</v>
      </c>
      <c r="JL100" s="60">
        <v>240456</v>
      </c>
      <c r="JM100" s="60">
        <v>657521.0707489464</v>
      </c>
      <c r="JN100" s="62">
        <v>2.734475624434185</v>
      </c>
      <c r="JO100" s="60">
        <v>264289</v>
      </c>
      <c r="JP100" s="60">
        <v>737759.95837401424</v>
      </c>
      <c r="JQ100" s="62">
        <v>2.7914894618164747</v>
      </c>
      <c r="JR100" s="60">
        <v>281185</v>
      </c>
      <c r="JS100" s="60">
        <v>803317.62198527739</v>
      </c>
      <c r="JT100" s="62">
        <v>2.8569006952194371</v>
      </c>
      <c r="JU100" s="60">
        <v>282399</v>
      </c>
      <c r="JV100" s="60">
        <v>790922.56185977103</v>
      </c>
      <c r="JW100" s="62">
        <v>2.8007272046281009</v>
      </c>
      <c r="JX100" s="60">
        <v>274022</v>
      </c>
      <c r="JY100" s="60">
        <v>777186.83356376574</v>
      </c>
      <c r="JZ100" s="62">
        <v>2.8362205719386244</v>
      </c>
      <c r="KA100" s="60">
        <v>283953</v>
      </c>
      <c r="KB100" s="60">
        <v>834996.73516035522</v>
      </c>
      <c r="KC100" s="62">
        <v>2.9406160003956825</v>
      </c>
      <c r="KD100" s="60">
        <v>296319</v>
      </c>
      <c r="KE100" s="60">
        <v>858760.59253197024</v>
      </c>
      <c r="KF100" s="62">
        <v>2.8980949332711377</v>
      </c>
      <c r="KG100" s="60">
        <v>300901</v>
      </c>
      <c r="KH100" s="60">
        <v>864130.27191003691</v>
      </c>
      <c r="KI100" s="62">
        <v>2.8718092392848042</v>
      </c>
      <c r="KJ100" s="60">
        <v>292767</v>
      </c>
      <c r="KK100" s="60">
        <v>869990.83454140532</v>
      </c>
      <c r="KL100" s="62">
        <v>2.9716150882490351</v>
      </c>
      <c r="KM100" s="60">
        <v>286589</v>
      </c>
      <c r="KN100" s="60">
        <v>874295.43234777579</v>
      </c>
      <c r="KO100" s="62">
        <v>3.0506943125792541</v>
      </c>
    </row>
    <row r="101" spans="1:301" ht="15" customHeight="1">
      <c r="A101" s="166">
        <v>87</v>
      </c>
      <c r="B101" s="171">
        <v>3049.3209999999999</v>
      </c>
      <c r="C101" s="3">
        <v>17809.5</v>
      </c>
      <c r="D101" s="4">
        <v>5.6676169999999999</v>
      </c>
      <c r="E101" s="3">
        <v>2564.1750000000002</v>
      </c>
      <c r="F101" s="3">
        <v>21451.71</v>
      </c>
      <c r="G101" s="4">
        <v>8.1085139999999996</v>
      </c>
      <c r="H101" s="3">
        <v>3092.5259999999998</v>
      </c>
      <c r="I101" s="3">
        <v>21037.61</v>
      </c>
      <c r="J101" s="4">
        <v>6.6003579999999999</v>
      </c>
      <c r="K101" s="3">
        <v>3564.1060000000002</v>
      </c>
      <c r="L101" s="3">
        <v>22707.35</v>
      </c>
      <c r="M101" s="4">
        <v>6.1816509999999996</v>
      </c>
      <c r="N101" s="3">
        <v>3459.9009999999998</v>
      </c>
      <c r="O101" s="3">
        <v>31300.82</v>
      </c>
      <c r="P101" s="4">
        <v>8.7537240000000001</v>
      </c>
      <c r="Q101" s="3">
        <v>5312.9110000000001</v>
      </c>
      <c r="R101" s="3">
        <v>36056.69</v>
      </c>
      <c r="S101" s="4">
        <v>6.5729829999999998</v>
      </c>
      <c r="T101" s="3">
        <v>6295.6189999999997</v>
      </c>
      <c r="U101" s="3">
        <v>40277.69</v>
      </c>
      <c r="V101" s="4">
        <v>6.1977779999999996</v>
      </c>
      <c r="W101" s="3">
        <v>5381.6570000000002</v>
      </c>
      <c r="X101" s="3">
        <v>43721.54</v>
      </c>
      <c r="Y101" s="4">
        <v>7.8765910000000003</v>
      </c>
      <c r="Z101" s="3">
        <v>5671.3969999999999</v>
      </c>
      <c r="AA101" s="3">
        <v>48477.38</v>
      </c>
      <c r="AB101" s="4">
        <v>8.2812049999999999</v>
      </c>
      <c r="AC101" s="3">
        <v>8185.1459999999997</v>
      </c>
      <c r="AD101" s="3">
        <v>59986.27</v>
      </c>
      <c r="AE101" s="4">
        <v>7.0923439999999998</v>
      </c>
      <c r="AF101" s="3">
        <v>7810.3220000000001</v>
      </c>
      <c r="AG101" s="3">
        <v>63001.95</v>
      </c>
      <c r="AH101" s="4">
        <v>7.8011280000000003</v>
      </c>
      <c r="AI101" s="3">
        <v>7195.4840000000004</v>
      </c>
      <c r="AJ101" s="3">
        <v>64647.02</v>
      </c>
      <c r="AK101" s="4">
        <v>8.6774869999999993</v>
      </c>
      <c r="AL101" s="3">
        <v>6822.9340000000002</v>
      </c>
      <c r="AM101" s="3">
        <v>63888.08</v>
      </c>
      <c r="AN101" s="4">
        <v>9.0386480000000002</v>
      </c>
      <c r="AO101" s="3">
        <v>8264.2119999999995</v>
      </c>
      <c r="AP101" s="3">
        <v>65643.62</v>
      </c>
      <c r="AQ101" s="4">
        <v>7.6822470000000003</v>
      </c>
      <c r="AR101" s="3">
        <v>8285.9369999999999</v>
      </c>
      <c r="AS101" s="3">
        <v>69069.52</v>
      </c>
      <c r="AT101" s="4">
        <v>8.0548540000000006</v>
      </c>
      <c r="AU101" s="3">
        <v>9120.3019999999997</v>
      </c>
      <c r="AV101" s="3">
        <v>72706.94</v>
      </c>
      <c r="AW101" s="4">
        <v>7.7102589999999998</v>
      </c>
      <c r="AX101" s="3">
        <v>8860.8080000000009</v>
      </c>
      <c r="AY101" s="3">
        <v>76063.570000000007</v>
      </c>
      <c r="AZ101" s="4">
        <v>8.2933039999999991</v>
      </c>
      <c r="BA101" s="3">
        <v>8939.2450000000008</v>
      </c>
      <c r="BB101" s="3">
        <v>75425.100000000006</v>
      </c>
      <c r="BC101" s="4">
        <v>8.1523570000000003</v>
      </c>
      <c r="BD101" s="3">
        <v>9618.8359999999993</v>
      </c>
      <c r="BE101" s="3">
        <v>76764.34</v>
      </c>
      <c r="BF101" s="4">
        <v>7.7171240000000001</v>
      </c>
      <c r="BG101" s="3">
        <v>27901.52</v>
      </c>
      <c r="BH101" s="3">
        <v>156491.29999999999</v>
      </c>
      <c r="BI101" s="4">
        <v>5.4410179999999997</v>
      </c>
      <c r="BJ101" s="3">
        <v>34097.120000000003</v>
      </c>
      <c r="BK101" s="3">
        <v>198335.1</v>
      </c>
      <c r="BL101" s="4">
        <v>5.6409229999999999</v>
      </c>
      <c r="BM101" s="3">
        <v>38024.589999999997</v>
      </c>
      <c r="BN101" s="3">
        <v>233054.4</v>
      </c>
      <c r="BO101" s="4">
        <v>5.938555</v>
      </c>
      <c r="BP101" s="3">
        <v>47132.46</v>
      </c>
      <c r="BQ101" s="3">
        <v>294177.3</v>
      </c>
      <c r="BR101" s="4">
        <v>6.0425639999999996</v>
      </c>
      <c r="BS101" s="3">
        <v>49141.82</v>
      </c>
      <c r="BT101" s="3">
        <v>303549</v>
      </c>
      <c r="BU101" s="4">
        <v>5.9795879999999997</v>
      </c>
      <c r="BV101" s="3">
        <v>50277.68</v>
      </c>
      <c r="BW101" s="3">
        <v>278782.5</v>
      </c>
      <c r="BX101" s="4">
        <v>5.3754540000000004</v>
      </c>
      <c r="BY101" s="3">
        <v>49438</v>
      </c>
      <c r="BZ101" s="3">
        <v>266763.3</v>
      </c>
      <c r="CA101" s="4">
        <v>5.2339209999999996</v>
      </c>
      <c r="CB101" s="3">
        <v>47853.59</v>
      </c>
      <c r="CC101" s="3">
        <v>258862.9</v>
      </c>
      <c r="CD101" s="4">
        <v>5.2478559999999996</v>
      </c>
      <c r="CE101" s="3">
        <v>41434.730000000003</v>
      </c>
      <c r="CF101" s="3">
        <v>231504.7</v>
      </c>
      <c r="CG101" s="4">
        <v>5.4163259999999998</v>
      </c>
      <c r="CH101" s="3">
        <v>44657.52</v>
      </c>
      <c r="CI101" s="3">
        <v>244654.5</v>
      </c>
      <c r="CJ101" s="4">
        <v>5.310988</v>
      </c>
      <c r="CK101" s="3">
        <v>60700.06</v>
      </c>
      <c r="CL101" s="3">
        <v>309535.40000000002</v>
      </c>
      <c r="CM101" s="4">
        <v>4.9497949999999999</v>
      </c>
      <c r="CN101" s="3">
        <v>73490.95</v>
      </c>
      <c r="CO101" s="3">
        <v>357717.4</v>
      </c>
      <c r="CP101" s="4">
        <v>4.725479</v>
      </c>
      <c r="CQ101" s="3">
        <v>83302.28</v>
      </c>
      <c r="CR101" s="3">
        <v>408315.4</v>
      </c>
      <c r="CS101" s="4">
        <v>4.758292</v>
      </c>
      <c r="CT101" s="3">
        <v>85918.71</v>
      </c>
      <c r="CU101" s="3">
        <v>317337.90000000002</v>
      </c>
      <c r="CV101" s="4">
        <v>3.597235</v>
      </c>
      <c r="CW101" s="3">
        <v>97880.74</v>
      </c>
      <c r="CX101" s="3">
        <v>401099.3</v>
      </c>
      <c r="CY101" s="4">
        <v>3.9909289999999999</v>
      </c>
      <c r="CZ101" s="3">
        <v>103899</v>
      </c>
      <c r="DA101" s="3">
        <v>460289.9</v>
      </c>
      <c r="DB101" s="4">
        <v>4.3116079999999997</v>
      </c>
      <c r="DC101" s="3">
        <v>119910.5</v>
      </c>
      <c r="DD101" s="3">
        <v>557299.4</v>
      </c>
      <c r="DE101" s="4">
        <v>4.5219230000000001</v>
      </c>
      <c r="DF101" s="3">
        <v>129008.7</v>
      </c>
      <c r="DG101" s="3">
        <v>585451.1</v>
      </c>
      <c r="DH101" s="4">
        <v>4.4154099999999996</v>
      </c>
      <c r="DI101" s="3">
        <v>177289.3</v>
      </c>
      <c r="DJ101" s="3">
        <v>744881.8</v>
      </c>
      <c r="DK101" s="4">
        <v>4.0917279999999998</v>
      </c>
      <c r="DL101" s="3">
        <v>282734.7</v>
      </c>
      <c r="DM101" s="3">
        <v>972309.9</v>
      </c>
      <c r="DN101" s="4">
        <v>3.3546239999999998</v>
      </c>
      <c r="DO101" s="3">
        <v>410802.9</v>
      </c>
      <c r="DP101" s="3">
        <v>1458611</v>
      </c>
      <c r="DQ101" s="4">
        <v>3.4635980000000002</v>
      </c>
      <c r="DR101" s="3">
        <v>661944.4</v>
      </c>
      <c r="DS101" s="3">
        <v>2378365</v>
      </c>
      <c r="DT101" s="4">
        <v>3.5051060000000001</v>
      </c>
      <c r="DU101" s="3">
        <v>1128.2149999999999</v>
      </c>
      <c r="DV101" s="3">
        <v>4257.5389999999998</v>
      </c>
      <c r="DW101" s="4">
        <v>3.6776019999999998</v>
      </c>
      <c r="DX101" s="3">
        <v>1234.0989999999999</v>
      </c>
      <c r="DY101" s="3">
        <v>5082.8959999999997</v>
      </c>
      <c r="DZ101" s="4">
        <v>4.0136070000000004</v>
      </c>
      <c r="EA101" s="3">
        <v>1556.7190000000001</v>
      </c>
      <c r="EB101" s="3">
        <v>6750.1480000000001</v>
      </c>
      <c r="EC101" s="4">
        <v>4.2194979999999997</v>
      </c>
      <c r="ED101" s="3">
        <v>2060.4169999999999</v>
      </c>
      <c r="EE101" s="3">
        <v>8101.5590000000002</v>
      </c>
      <c r="EF101" s="4">
        <v>3.834403</v>
      </c>
      <c r="EG101" s="3">
        <v>2264.1640000000002</v>
      </c>
      <c r="EH101" s="3">
        <v>8711.3040000000001</v>
      </c>
      <c r="EI101" s="4">
        <v>3.752796</v>
      </c>
      <c r="EJ101" s="3">
        <v>2383.0520000000001</v>
      </c>
      <c r="EK101" s="3">
        <v>9053.6749999999993</v>
      </c>
      <c r="EL101" s="4">
        <v>3.7070020000000001</v>
      </c>
      <c r="EM101" s="3">
        <v>2502.9389999999999</v>
      </c>
      <c r="EN101" s="3">
        <v>9985.7639999999992</v>
      </c>
      <c r="EO101" s="4">
        <v>3.8908689999999999</v>
      </c>
      <c r="EP101" s="3">
        <v>2760.0250000000001</v>
      </c>
      <c r="EQ101" s="3">
        <v>11344.59</v>
      </c>
      <c r="ER101" s="4">
        <v>4.0072640000000002</v>
      </c>
      <c r="ES101" s="3">
        <v>3124.3820000000001</v>
      </c>
      <c r="ET101" s="3">
        <v>13230.7</v>
      </c>
      <c r="EU101" s="4">
        <v>4.1250859999999996</v>
      </c>
      <c r="EV101" s="3">
        <v>4253.8500000000004</v>
      </c>
      <c r="EW101" s="3">
        <v>15831.53</v>
      </c>
      <c r="EX101" s="4">
        <v>3.6286100000000001</v>
      </c>
      <c r="EY101" s="3">
        <v>4651.3810000000003</v>
      </c>
      <c r="EZ101" s="3">
        <v>18405.169999999998</v>
      </c>
      <c r="FA101" s="4">
        <v>3.8561589999999999</v>
      </c>
      <c r="FB101" s="3">
        <v>5181.6880000000001</v>
      </c>
      <c r="FC101" s="3">
        <v>20274.689999999999</v>
      </c>
      <c r="FD101" s="4">
        <v>3.8157640000000002</v>
      </c>
      <c r="FE101" s="3">
        <v>5873.9290000000001</v>
      </c>
      <c r="FF101" s="3">
        <v>25082.66</v>
      </c>
      <c r="FG101" s="4">
        <v>4.1619529999999996</v>
      </c>
      <c r="FH101" s="3">
        <v>7948.0640000000003</v>
      </c>
      <c r="FI101" s="3">
        <v>32361.55</v>
      </c>
      <c r="FJ101" s="4">
        <v>3.9698760000000002</v>
      </c>
      <c r="FK101" s="60">
        <v>16538</v>
      </c>
      <c r="FL101" s="60">
        <v>47533.140870972507</v>
      </c>
      <c r="FM101" s="62">
        <v>2.8741770994662299</v>
      </c>
      <c r="FN101" s="60">
        <v>17834</v>
      </c>
      <c r="FO101" s="60">
        <v>50572.134868189118</v>
      </c>
      <c r="FP101" s="62">
        <v>2.835714638790463</v>
      </c>
      <c r="FQ101" s="60">
        <v>19401</v>
      </c>
      <c r="FR101" s="60">
        <v>55974.627390646456</v>
      </c>
      <c r="FS101" s="62">
        <v>2.885141353056361</v>
      </c>
      <c r="FT101" s="60">
        <v>21410</v>
      </c>
      <c r="FU101" s="60">
        <v>62623.390592331045</v>
      </c>
      <c r="FV101" s="62">
        <v>2.9249598595203663</v>
      </c>
      <c r="FW101" s="60">
        <v>24867</v>
      </c>
      <c r="FX101" s="60">
        <v>70109.793511933749</v>
      </c>
      <c r="FY101" s="62">
        <v>2.8193909000656996</v>
      </c>
      <c r="FZ101" s="60">
        <v>28647</v>
      </c>
      <c r="GA101" s="60">
        <v>79354.417530636245</v>
      </c>
      <c r="GB101" s="62">
        <v>2.7700777579026163</v>
      </c>
      <c r="GC101" s="60">
        <v>32723</v>
      </c>
      <c r="GD101" s="60">
        <v>88664.2904505677</v>
      </c>
      <c r="GE101" s="62">
        <v>2.7095403982082233</v>
      </c>
      <c r="GF101" s="60">
        <v>37028</v>
      </c>
      <c r="GG101" s="60">
        <v>97728.558967344463</v>
      </c>
      <c r="GH101" s="62">
        <v>2.6393150849990401</v>
      </c>
      <c r="GI101" s="60">
        <v>43266</v>
      </c>
      <c r="GJ101" s="60">
        <v>112073.67499455398</v>
      </c>
      <c r="GK101" s="62">
        <v>2.5903405675254003</v>
      </c>
      <c r="GL101" s="60">
        <v>50527</v>
      </c>
      <c r="GM101" s="60">
        <v>129682.78136570263</v>
      </c>
      <c r="GN101" s="62">
        <v>2.5666036251054414</v>
      </c>
      <c r="GO101" s="60">
        <v>57425</v>
      </c>
      <c r="GP101" s="60">
        <v>145947.03695927488</v>
      </c>
      <c r="GQ101" s="62">
        <v>2.5415243702094013</v>
      </c>
      <c r="GR101" s="60">
        <v>65128</v>
      </c>
      <c r="GS101" s="60">
        <v>160531.14858350845</v>
      </c>
      <c r="GT101" s="62">
        <v>2.4648561077187758</v>
      </c>
      <c r="GU101" s="60">
        <v>72682</v>
      </c>
      <c r="GV101" s="60">
        <v>174938.93165756419</v>
      </c>
      <c r="GW101" s="62">
        <v>2.4069086109017941</v>
      </c>
      <c r="GX101" s="60">
        <v>79717</v>
      </c>
      <c r="GY101" s="60">
        <v>191188.03631511508</v>
      </c>
      <c r="GZ101" s="62">
        <v>2.3983345624536181</v>
      </c>
      <c r="HA101" s="60">
        <v>85237</v>
      </c>
      <c r="HB101" s="60">
        <v>204610.2574092811</v>
      </c>
      <c r="HC101" s="62">
        <v>2.400486378090279</v>
      </c>
      <c r="HD101" s="60">
        <v>88457</v>
      </c>
      <c r="HE101" s="60">
        <v>216377.52614104818</v>
      </c>
      <c r="HF101" s="62">
        <v>2.4461323144697218</v>
      </c>
      <c r="HG101" s="60">
        <v>92560</v>
      </c>
      <c r="HH101" s="60">
        <v>233708.68264586673</v>
      </c>
      <c r="HI101" s="62">
        <v>2.5249425523537892</v>
      </c>
      <c r="HJ101" s="60">
        <v>97111</v>
      </c>
      <c r="HK101" s="60">
        <v>246449.05945987752</v>
      </c>
      <c r="HL101" s="62">
        <v>2.5378078637834798</v>
      </c>
      <c r="HM101" s="60">
        <v>102489</v>
      </c>
      <c r="HN101" s="60">
        <v>261183.3891969776</v>
      </c>
      <c r="HO101" s="62">
        <v>2.5484041135827025</v>
      </c>
      <c r="HP101" s="60">
        <v>112310</v>
      </c>
      <c r="HQ101" s="60">
        <v>287777.52471133327</v>
      </c>
      <c r="HR101" s="62">
        <v>2.5623499662659897</v>
      </c>
      <c r="HS101" s="60">
        <v>123009</v>
      </c>
      <c r="HT101" s="60">
        <v>301272.86821603903</v>
      </c>
      <c r="HU101" s="62">
        <v>2.4491937030301769</v>
      </c>
      <c r="HV101" s="60">
        <v>124154</v>
      </c>
      <c r="HW101" s="60">
        <v>308086.6829128089</v>
      </c>
      <c r="HX101" s="62">
        <v>2.4814881752727169</v>
      </c>
      <c r="HY101" s="60">
        <v>130740</v>
      </c>
      <c r="HZ101" s="60">
        <v>313688.82667469961</v>
      </c>
      <c r="IA101" s="62">
        <v>2.3993332314111946</v>
      </c>
      <c r="IB101" s="60">
        <v>129232</v>
      </c>
      <c r="IC101" s="60">
        <v>317677.34911245067</v>
      </c>
      <c r="ID101" s="62">
        <v>2.4581941710447155</v>
      </c>
      <c r="IE101" s="60">
        <v>129497</v>
      </c>
      <c r="IF101" s="60">
        <v>320030.02714504924</v>
      </c>
      <c r="IG101" s="62">
        <v>2.4713315918133181</v>
      </c>
      <c r="IH101" s="60">
        <v>131507</v>
      </c>
      <c r="II101" s="60">
        <v>326200.59276392462</v>
      </c>
      <c r="IJ101" s="62">
        <v>2.4804808319247234</v>
      </c>
      <c r="IK101" s="60">
        <v>126408</v>
      </c>
      <c r="IL101" s="60">
        <v>354997.04337774729</v>
      </c>
      <c r="IM101" s="62">
        <v>2.8083431695600538</v>
      </c>
      <c r="IN101" s="60">
        <v>129782</v>
      </c>
      <c r="IO101" s="60">
        <v>376655.77347674005</v>
      </c>
      <c r="IP101" s="62">
        <v>2.9022189015174682</v>
      </c>
      <c r="IQ101" s="60">
        <v>133400</v>
      </c>
      <c r="IR101" s="60">
        <v>402778.05022270617</v>
      </c>
      <c r="IS101" s="62">
        <v>3.0193257138133895</v>
      </c>
      <c r="IT101" s="60">
        <v>142866</v>
      </c>
      <c r="IU101" s="60">
        <v>445136.23700659303</v>
      </c>
      <c r="IV101" s="62">
        <v>3.1157604818962739</v>
      </c>
      <c r="IW101" s="60">
        <v>155188</v>
      </c>
      <c r="IX101" s="60">
        <v>488792.91106834728</v>
      </c>
      <c r="IY101" s="62">
        <v>3.1496823921201851</v>
      </c>
      <c r="IZ101" s="60">
        <v>166669</v>
      </c>
      <c r="JA101" s="60">
        <v>504994.35684566828</v>
      </c>
      <c r="JB101" s="62">
        <v>3.0299237221418998</v>
      </c>
      <c r="JC101" s="60">
        <v>176948</v>
      </c>
      <c r="JD101" s="60">
        <v>516608.72971964272</v>
      </c>
      <c r="JE101" s="62">
        <v>2.9195511094764717</v>
      </c>
      <c r="JF101" s="60">
        <v>193967</v>
      </c>
      <c r="JG101" s="60">
        <v>556736.87746459024</v>
      </c>
      <c r="JH101" s="62">
        <v>2.8702659600065488</v>
      </c>
      <c r="JI101" s="60">
        <v>218891</v>
      </c>
      <c r="JJ101" s="60">
        <v>616534.47806479142</v>
      </c>
      <c r="JK101" s="62">
        <v>2.8166278104846314</v>
      </c>
      <c r="JL101" s="60">
        <v>252266</v>
      </c>
      <c r="JM101" s="60">
        <v>689123.76781427907</v>
      </c>
      <c r="JN101" s="62">
        <v>2.7317346285836344</v>
      </c>
      <c r="JO101" s="60">
        <v>277786</v>
      </c>
      <c r="JP101" s="60">
        <v>773644.28565997421</v>
      </c>
      <c r="JQ101" s="62">
        <v>2.7850369912809652</v>
      </c>
      <c r="JR101" s="60">
        <v>295273</v>
      </c>
      <c r="JS101" s="60">
        <v>842964.82666830847</v>
      </c>
      <c r="JT101" s="62">
        <v>2.8548659263403984</v>
      </c>
      <c r="JU101" s="60">
        <v>296660</v>
      </c>
      <c r="JV101" s="60">
        <v>829522.14450100681</v>
      </c>
      <c r="JW101" s="62">
        <v>2.7962048961808361</v>
      </c>
      <c r="JX101" s="60">
        <v>290315</v>
      </c>
      <c r="JY101" s="60">
        <v>815277.98196582356</v>
      </c>
      <c r="JZ101" s="62">
        <v>2.8082530422672738</v>
      </c>
      <c r="KA101" s="60">
        <v>301174</v>
      </c>
      <c r="KB101" s="60">
        <v>876802.76165928447</v>
      </c>
      <c r="KC101" s="62">
        <v>2.9112830511906225</v>
      </c>
      <c r="KD101" s="60">
        <v>311972</v>
      </c>
      <c r="KE101" s="60">
        <v>901456.17866831296</v>
      </c>
      <c r="KF101" s="62">
        <v>2.8895419418034725</v>
      </c>
      <c r="KG101" s="60">
        <v>317675</v>
      </c>
      <c r="KH101" s="60">
        <v>906841.3398747294</v>
      </c>
      <c r="KI101" s="62">
        <v>2.8546197839764833</v>
      </c>
      <c r="KJ101" s="60">
        <v>309632</v>
      </c>
      <c r="KK101" s="60">
        <v>913777.02738108288</v>
      </c>
      <c r="KL101" s="62">
        <v>2.9511711560209632</v>
      </c>
      <c r="KM101" s="60">
        <v>303570</v>
      </c>
      <c r="KN101" s="60">
        <v>918894.13831829524</v>
      </c>
      <c r="KO101" s="62">
        <v>3.0269596413291668</v>
      </c>
    </row>
    <row r="102" spans="1:301" ht="15" customHeight="1">
      <c r="A102" s="166">
        <v>88</v>
      </c>
      <c r="B102" s="171">
        <v>3284.9749999999999</v>
      </c>
      <c r="C102" s="3">
        <v>19029.86</v>
      </c>
      <c r="D102" s="4">
        <v>5.6191649999999997</v>
      </c>
      <c r="E102" s="3">
        <v>2866.866</v>
      </c>
      <c r="F102" s="3">
        <v>23013.41</v>
      </c>
      <c r="G102" s="4">
        <v>7.7779530000000001</v>
      </c>
      <c r="H102" s="3">
        <v>3405.8789999999999</v>
      </c>
      <c r="I102" s="3">
        <v>22520.28</v>
      </c>
      <c r="J102" s="4">
        <v>6.4131159999999996</v>
      </c>
      <c r="K102" s="3">
        <v>3831.4340000000002</v>
      </c>
      <c r="L102" s="3">
        <v>24291.71</v>
      </c>
      <c r="M102" s="4">
        <v>6.1491689999999997</v>
      </c>
      <c r="N102" s="3">
        <v>4139.4989999999998</v>
      </c>
      <c r="O102" s="3">
        <v>33593.89</v>
      </c>
      <c r="P102" s="4">
        <v>7.8501310000000002</v>
      </c>
      <c r="Q102" s="3">
        <v>5879.97</v>
      </c>
      <c r="R102" s="3">
        <v>38595.620000000003</v>
      </c>
      <c r="S102" s="4">
        <v>6.3547979999999997</v>
      </c>
      <c r="T102" s="3">
        <v>6817.6059999999998</v>
      </c>
      <c r="U102" s="3">
        <v>43088.19</v>
      </c>
      <c r="V102" s="4">
        <v>6.120101</v>
      </c>
      <c r="W102" s="3">
        <v>5801.5870000000004</v>
      </c>
      <c r="X102" s="3">
        <v>46899.38</v>
      </c>
      <c r="Y102" s="4">
        <v>7.835083</v>
      </c>
      <c r="Z102" s="3">
        <v>6101.99</v>
      </c>
      <c r="AA102" s="3">
        <v>52027.01</v>
      </c>
      <c r="AB102" s="4">
        <v>8.2579100000000007</v>
      </c>
      <c r="AC102" s="3">
        <v>8672.7929999999997</v>
      </c>
      <c r="AD102" s="3">
        <v>64283.02</v>
      </c>
      <c r="AE102" s="4">
        <v>7.1704040000000004</v>
      </c>
      <c r="AF102" s="3">
        <v>8513.7880000000005</v>
      </c>
      <c r="AG102" s="3">
        <v>67572.34</v>
      </c>
      <c r="AH102" s="4">
        <v>7.6730830000000001</v>
      </c>
      <c r="AI102" s="3">
        <v>7900.4210000000003</v>
      </c>
      <c r="AJ102" s="3">
        <v>69405.8</v>
      </c>
      <c r="AK102" s="4">
        <v>8.4822659999999992</v>
      </c>
      <c r="AL102" s="3">
        <v>7481.91</v>
      </c>
      <c r="AM102" s="3">
        <v>68616.53</v>
      </c>
      <c r="AN102" s="4">
        <v>8.8498409999999996</v>
      </c>
      <c r="AO102" s="3">
        <v>9019.1740000000009</v>
      </c>
      <c r="AP102" s="3">
        <v>70394.22</v>
      </c>
      <c r="AQ102" s="4">
        <v>7.545998</v>
      </c>
      <c r="AR102" s="3">
        <v>9040.9519999999993</v>
      </c>
      <c r="AS102" s="3">
        <v>74103.75</v>
      </c>
      <c r="AT102" s="4">
        <v>7.9175620000000002</v>
      </c>
      <c r="AU102" s="3">
        <v>9862.991</v>
      </c>
      <c r="AV102" s="3">
        <v>77975.25</v>
      </c>
      <c r="AW102" s="4">
        <v>7.6436529999999996</v>
      </c>
      <c r="AX102" s="3">
        <v>9641.4369999999999</v>
      </c>
      <c r="AY102" s="3">
        <v>81631.649999999994</v>
      </c>
      <c r="AZ102" s="4">
        <v>8.1770600000000009</v>
      </c>
      <c r="BA102" s="3">
        <v>9677.0419999999995</v>
      </c>
      <c r="BB102" s="3">
        <v>80935.199999999997</v>
      </c>
      <c r="BC102" s="4">
        <v>8.0782509999999998</v>
      </c>
      <c r="BD102" s="3">
        <v>10389.4</v>
      </c>
      <c r="BE102" s="3">
        <v>82327.960000000006</v>
      </c>
      <c r="BF102" s="4">
        <v>7.6599349999999999</v>
      </c>
      <c r="BG102" s="3">
        <v>30702.57</v>
      </c>
      <c r="BH102" s="3">
        <v>167093.5</v>
      </c>
      <c r="BI102" s="4">
        <v>5.2772459999999999</v>
      </c>
      <c r="BJ102" s="3">
        <v>37595.53</v>
      </c>
      <c r="BK102" s="3">
        <v>211880.3</v>
      </c>
      <c r="BL102" s="4">
        <v>5.4630089999999996</v>
      </c>
      <c r="BM102" s="3">
        <v>42018.99</v>
      </c>
      <c r="BN102" s="3">
        <v>249145.3</v>
      </c>
      <c r="BO102" s="4">
        <v>5.7426050000000002</v>
      </c>
      <c r="BP102" s="3">
        <v>51864.92</v>
      </c>
      <c r="BQ102" s="3">
        <v>314572.09999999998</v>
      </c>
      <c r="BR102" s="4">
        <v>5.86937</v>
      </c>
      <c r="BS102" s="3">
        <v>54085.81</v>
      </c>
      <c r="BT102" s="3">
        <v>324548.8</v>
      </c>
      <c r="BU102" s="4">
        <v>5.8063140000000004</v>
      </c>
      <c r="BV102" s="3">
        <v>55267.68</v>
      </c>
      <c r="BW102" s="3">
        <v>297621.8</v>
      </c>
      <c r="BX102" s="4">
        <v>5.218146</v>
      </c>
      <c r="BY102" s="3">
        <v>54111.06</v>
      </c>
      <c r="BZ102" s="3">
        <v>284683.7</v>
      </c>
      <c r="CA102" s="4">
        <v>5.1007600000000002</v>
      </c>
      <c r="CB102" s="3">
        <v>52644.35</v>
      </c>
      <c r="CC102" s="3">
        <v>276252.5</v>
      </c>
      <c r="CD102" s="4">
        <v>5.088368</v>
      </c>
      <c r="CE102" s="3">
        <v>45493.89</v>
      </c>
      <c r="CF102" s="3">
        <v>247179.1</v>
      </c>
      <c r="CG102" s="4">
        <v>5.2646259999999998</v>
      </c>
      <c r="CH102" s="3">
        <v>48798.04</v>
      </c>
      <c r="CI102" s="3">
        <v>261152.5</v>
      </c>
      <c r="CJ102" s="4">
        <v>5.1856660000000003</v>
      </c>
      <c r="CK102" s="3">
        <v>66326.84</v>
      </c>
      <c r="CL102" s="3">
        <v>330042.8</v>
      </c>
      <c r="CM102" s="4">
        <v>4.8276599999999998</v>
      </c>
      <c r="CN102" s="3">
        <v>80405.740000000005</v>
      </c>
      <c r="CO102" s="3">
        <v>381121.7</v>
      </c>
      <c r="CP102" s="4">
        <v>4.5993519999999997</v>
      </c>
      <c r="CQ102" s="3">
        <v>91416.63</v>
      </c>
      <c r="CR102" s="3">
        <v>435069.5</v>
      </c>
      <c r="CS102" s="4">
        <v>4.617712</v>
      </c>
      <c r="CT102" s="3">
        <v>95752.25</v>
      </c>
      <c r="CU102" s="3">
        <v>336223.8</v>
      </c>
      <c r="CV102" s="4">
        <v>3.4178489999999999</v>
      </c>
      <c r="CW102" s="3">
        <v>105125.4</v>
      </c>
      <c r="CX102" s="3">
        <v>426071.8</v>
      </c>
      <c r="CY102" s="4">
        <v>3.9451510000000001</v>
      </c>
      <c r="CZ102" s="3">
        <v>113342.8</v>
      </c>
      <c r="DA102" s="3">
        <v>489605.5</v>
      </c>
      <c r="DB102" s="4">
        <v>4.2019479999999998</v>
      </c>
      <c r="DC102" s="3">
        <v>131285.29999999999</v>
      </c>
      <c r="DD102" s="3">
        <v>593284.1</v>
      </c>
      <c r="DE102" s="4">
        <v>4.3946630000000004</v>
      </c>
      <c r="DF102" s="3">
        <v>141586.5</v>
      </c>
      <c r="DG102" s="3">
        <v>622971.30000000005</v>
      </c>
      <c r="DH102" s="4">
        <v>4.2788539999999999</v>
      </c>
      <c r="DI102" s="3">
        <v>193579.5</v>
      </c>
      <c r="DJ102" s="3">
        <v>791518.8</v>
      </c>
      <c r="DK102" s="4">
        <v>3.9799419999999999</v>
      </c>
      <c r="DL102" s="3">
        <v>303133.59999999998</v>
      </c>
      <c r="DM102" s="3">
        <v>1028934</v>
      </c>
      <c r="DN102" s="4">
        <v>3.309123</v>
      </c>
      <c r="DO102" s="3">
        <v>447434</v>
      </c>
      <c r="DP102" s="3">
        <v>1544440</v>
      </c>
      <c r="DQ102" s="4">
        <v>3.3652009999999999</v>
      </c>
      <c r="DR102" s="3">
        <v>718643.8</v>
      </c>
      <c r="DS102" s="3">
        <v>2519085</v>
      </c>
      <c r="DT102" s="4">
        <v>3.4176280000000001</v>
      </c>
      <c r="DU102" s="3">
        <v>1223.9390000000001</v>
      </c>
      <c r="DV102" s="3">
        <v>4514.402</v>
      </c>
      <c r="DW102" s="4">
        <v>3.592463</v>
      </c>
      <c r="DX102" s="3">
        <v>1360.3230000000001</v>
      </c>
      <c r="DY102" s="3">
        <v>5398.54</v>
      </c>
      <c r="DZ102" s="4">
        <v>3.8652730000000002</v>
      </c>
      <c r="EA102" s="3">
        <v>1696.453</v>
      </c>
      <c r="EB102" s="3">
        <v>7178.0379999999996</v>
      </c>
      <c r="EC102" s="4">
        <v>4.1152519999999999</v>
      </c>
      <c r="ED102" s="3">
        <v>2247.087</v>
      </c>
      <c r="EE102" s="3">
        <v>8597.3639999999996</v>
      </c>
      <c r="EF102" s="4">
        <v>3.7290589999999999</v>
      </c>
      <c r="EG102" s="3">
        <v>2461.52</v>
      </c>
      <c r="EH102" s="3">
        <v>9240.4549999999999</v>
      </c>
      <c r="EI102" s="4">
        <v>3.6596220000000002</v>
      </c>
      <c r="EJ102" s="3">
        <v>2613.7449999999999</v>
      </c>
      <c r="EK102" s="3">
        <v>9600.2649999999994</v>
      </c>
      <c r="EL102" s="4">
        <v>3.581934</v>
      </c>
      <c r="EM102" s="3">
        <v>2733.9</v>
      </c>
      <c r="EN102" s="3">
        <v>10600.12</v>
      </c>
      <c r="EO102" s="4">
        <v>3.7793510000000001</v>
      </c>
      <c r="EP102" s="3">
        <v>2995.5259999999998</v>
      </c>
      <c r="EQ102" s="3">
        <v>12051.03</v>
      </c>
      <c r="ER102" s="4">
        <v>3.92014</v>
      </c>
      <c r="ES102" s="3">
        <v>3501.6239999999998</v>
      </c>
      <c r="ET102" s="3">
        <v>14057.71</v>
      </c>
      <c r="EU102" s="4">
        <v>3.908706</v>
      </c>
      <c r="EV102" s="3">
        <v>4553.5050000000001</v>
      </c>
      <c r="EW102" s="3">
        <v>16784.07</v>
      </c>
      <c r="EX102" s="4">
        <v>3.5917620000000001</v>
      </c>
      <c r="EY102" s="3">
        <v>4983.7700000000004</v>
      </c>
      <c r="EZ102" s="3">
        <v>19537.689999999999</v>
      </c>
      <c r="FA102" s="4">
        <v>3.818378</v>
      </c>
      <c r="FB102" s="3">
        <v>5581.3389999999999</v>
      </c>
      <c r="FC102" s="3">
        <v>21515.91</v>
      </c>
      <c r="FD102" s="4">
        <v>3.7574190000000001</v>
      </c>
      <c r="FE102" s="3">
        <v>6213.433</v>
      </c>
      <c r="FF102" s="3">
        <v>26673.3</v>
      </c>
      <c r="FG102" s="4">
        <v>4.1820190000000004</v>
      </c>
      <c r="FH102" s="3">
        <v>8706.7479999999996</v>
      </c>
      <c r="FI102" s="3">
        <v>34365.06</v>
      </c>
      <c r="FJ102" s="4">
        <v>3.84632</v>
      </c>
      <c r="FK102" s="60">
        <v>17981</v>
      </c>
      <c r="FL102" s="60">
        <v>50057.140044392276</v>
      </c>
      <c r="FM102" s="62">
        <v>2.7838907760631932</v>
      </c>
      <c r="FN102" s="60">
        <v>19390</v>
      </c>
      <c r="FO102" s="60">
        <v>53236.639109515221</v>
      </c>
      <c r="FP102" s="62">
        <v>2.7455718983762361</v>
      </c>
      <c r="FQ102" s="60">
        <v>21186</v>
      </c>
      <c r="FR102" s="60">
        <v>58950.265462768126</v>
      </c>
      <c r="FS102" s="62">
        <v>2.7825104060591017</v>
      </c>
      <c r="FT102" s="60">
        <v>23471</v>
      </c>
      <c r="FU102" s="60">
        <v>65975.254171538618</v>
      </c>
      <c r="FV102" s="62">
        <v>2.8109264271457808</v>
      </c>
      <c r="FW102" s="60">
        <v>26992</v>
      </c>
      <c r="FX102" s="60">
        <v>73793.853268897685</v>
      </c>
      <c r="FY102" s="62">
        <v>2.7339157257297599</v>
      </c>
      <c r="FZ102" s="60">
        <v>30791</v>
      </c>
      <c r="GA102" s="60">
        <v>83494.891175870041</v>
      </c>
      <c r="GB102" s="62">
        <v>2.7116654599028949</v>
      </c>
      <c r="GC102" s="60">
        <v>35191</v>
      </c>
      <c r="GD102" s="60">
        <v>93225.558383701791</v>
      </c>
      <c r="GE102" s="62">
        <v>2.6491306977267426</v>
      </c>
      <c r="GF102" s="60">
        <v>39612</v>
      </c>
      <c r="GG102" s="60">
        <v>102681.44272518015</v>
      </c>
      <c r="GH102" s="62">
        <v>2.5921802162269048</v>
      </c>
      <c r="GI102" s="60">
        <v>46185</v>
      </c>
      <c r="GJ102" s="60">
        <v>117688.40175411859</v>
      </c>
      <c r="GK102" s="62">
        <v>2.5481953394850838</v>
      </c>
      <c r="GL102" s="60">
        <v>53862</v>
      </c>
      <c r="GM102" s="60">
        <v>136134.49891154357</v>
      </c>
      <c r="GN102" s="62">
        <v>2.5274683248216476</v>
      </c>
      <c r="GO102" s="60">
        <v>61320</v>
      </c>
      <c r="GP102" s="60">
        <v>153165.46648473165</v>
      </c>
      <c r="GQ102" s="62">
        <v>2.4978060418253691</v>
      </c>
      <c r="GR102" s="60">
        <v>69178</v>
      </c>
      <c r="GS102" s="60">
        <v>168314.65988919252</v>
      </c>
      <c r="GT102" s="62">
        <v>2.4330662911502579</v>
      </c>
      <c r="GU102" s="60">
        <v>76899</v>
      </c>
      <c r="GV102" s="60">
        <v>183285.19056299396</v>
      </c>
      <c r="GW102" s="62">
        <v>2.383453498263878</v>
      </c>
      <c r="GX102" s="60">
        <v>84431</v>
      </c>
      <c r="GY102" s="60">
        <v>200282.43413211789</v>
      </c>
      <c r="GZ102" s="62">
        <v>2.3721433375432945</v>
      </c>
      <c r="HA102" s="60">
        <v>89998</v>
      </c>
      <c r="HB102" s="60">
        <v>214357.83624465132</v>
      </c>
      <c r="HC102" s="62">
        <v>2.3818066650886833</v>
      </c>
      <c r="HD102" s="60">
        <v>93951</v>
      </c>
      <c r="HE102" s="60">
        <v>226813.40977094774</v>
      </c>
      <c r="HF102" s="62">
        <v>2.4141670633729042</v>
      </c>
      <c r="HG102" s="60">
        <v>98820</v>
      </c>
      <c r="HH102" s="60">
        <v>245218.23397459876</v>
      </c>
      <c r="HI102" s="62">
        <v>2.4814636103480949</v>
      </c>
      <c r="HJ102" s="60">
        <v>103470</v>
      </c>
      <c r="HK102" s="60">
        <v>258635.99274883102</v>
      </c>
      <c r="HL102" s="62">
        <v>2.4996230090734612</v>
      </c>
      <c r="HM102" s="60">
        <v>109040</v>
      </c>
      <c r="HN102" s="60">
        <v>274133.79308183229</v>
      </c>
      <c r="HO102" s="62">
        <v>2.5140663342060923</v>
      </c>
      <c r="HP102" s="60">
        <v>120116</v>
      </c>
      <c r="HQ102" s="60">
        <v>302085.88540194556</v>
      </c>
      <c r="HR102" s="62">
        <v>2.5149512587993734</v>
      </c>
      <c r="HS102" s="60">
        <v>130575</v>
      </c>
      <c r="HT102" s="60">
        <v>315843.76207002864</v>
      </c>
      <c r="HU102" s="62">
        <v>2.4188685588361372</v>
      </c>
      <c r="HV102" s="60">
        <v>131603</v>
      </c>
      <c r="HW102" s="60">
        <v>323090.68639822589</v>
      </c>
      <c r="HX102" s="62">
        <v>2.455040435234956</v>
      </c>
      <c r="HY102" s="60">
        <v>138203</v>
      </c>
      <c r="HZ102" s="60">
        <v>328593.01317956776</v>
      </c>
      <c r="IA102" s="62">
        <v>2.3776112904898428</v>
      </c>
      <c r="IB102" s="60">
        <v>138155</v>
      </c>
      <c r="IC102" s="60">
        <v>332949.43084112561</v>
      </c>
      <c r="ID102" s="62">
        <v>2.4099701845110606</v>
      </c>
      <c r="IE102" s="60">
        <v>137849</v>
      </c>
      <c r="IF102" s="60">
        <v>335558.30394689634</v>
      </c>
      <c r="IG102" s="62">
        <v>2.4342454711089405</v>
      </c>
      <c r="IH102" s="60">
        <v>139471</v>
      </c>
      <c r="II102" s="60">
        <v>342090.82623585453</v>
      </c>
      <c r="IJ102" s="62">
        <v>2.4527738829997241</v>
      </c>
      <c r="IK102" s="60">
        <v>135340</v>
      </c>
      <c r="IL102" s="60">
        <v>373658.62575943838</v>
      </c>
      <c r="IM102" s="62">
        <v>2.76088832392078</v>
      </c>
      <c r="IN102" s="60">
        <v>137661</v>
      </c>
      <c r="IO102" s="60">
        <v>396896.99199297803</v>
      </c>
      <c r="IP102" s="62">
        <v>2.8831476743084683</v>
      </c>
      <c r="IQ102" s="60">
        <v>139892</v>
      </c>
      <c r="IR102" s="60">
        <v>424943.86459941271</v>
      </c>
      <c r="IS102" s="62">
        <v>3.037656653700088</v>
      </c>
      <c r="IT102" s="60">
        <v>152176</v>
      </c>
      <c r="IU102" s="60">
        <v>469959.74593516777</v>
      </c>
      <c r="IV102" s="62">
        <v>3.0882645485172944</v>
      </c>
      <c r="IW102" s="60">
        <v>165925</v>
      </c>
      <c r="IX102" s="60">
        <v>516145.37871984951</v>
      </c>
      <c r="IY102" s="62">
        <v>3.1107149538637908</v>
      </c>
      <c r="IZ102" s="60">
        <v>177115</v>
      </c>
      <c r="JA102" s="60">
        <v>532769.8798790666</v>
      </c>
      <c r="JB102" s="62">
        <v>3.0080449418686537</v>
      </c>
      <c r="JC102" s="60">
        <v>187800</v>
      </c>
      <c r="JD102" s="60">
        <v>544455.54773946095</v>
      </c>
      <c r="JE102" s="62">
        <v>2.899124322361347</v>
      </c>
      <c r="JF102" s="60">
        <v>206708</v>
      </c>
      <c r="JG102" s="60">
        <v>586462.76680464298</v>
      </c>
      <c r="JH102" s="62">
        <v>2.8371556340569448</v>
      </c>
      <c r="JI102" s="60">
        <v>231762</v>
      </c>
      <c r="JJ102" s="60">
        <v>649095.04904002859</v>
      </c>
      <c r="JK102" s="62">
        <v>2.8006966156661948</v>
      </c>
      <c r="JL102" s="60">
        <v>264754</v>
      </c>
      <c r="JM102" s="60">
        <v>725059.41266577342</v>
      </c>
      <c r="JN102" s="62">
        <v>2.7386155172944449</v>
      </c>
      <c r="JO102" s="60">
        <v>290325</v>
      </c>
      <c r="JP102" s="60">
        <v>814354.47102499031</v>
      </c>
      <c r="JQ102" s="62">
        <v>2.8049753587358661</v>
      </c>
      <c r="JR102" s="60">
        <v>310965</v>
      </c>
      <c r="JS102" s="60">
        <v>887975.09111997474</v>
      </c>
      <c r="JT102" s="62">
        <v>2.8555467371568337</v>
      </c>
      <c r="JU102" s="60">
        <v>314477</v>
      </c>
      <c r="JV102" s="60">
        <v>873244.37732358847</v>
      </c>
      <c r="JW102" s="62">
        <v>2.7768147664967184</v>
      </c>
      <c r="JX102" s="60">
        <v>307281</v>
      </c>
      <c r="JY102" s="60">
        <v>858322.89886765019</v>
      </c>
      <c r="JZ102" s="62">
        <v>2.793283342828389</v>
      </c>
      <c r="KA102" s="60">
        <v>319522</v>
      </c>
      <c r="KB102" s="60">
        <v>923993.75131964986</v>
      </c>
      <c r="KC102" s="62">
        <v>2.8918000992721935</v>
      </c>
      <c r="KD102" s="60">
        <v>332851</v>
      </c>
      <c r="KE102" s="60">
        <v>949755.83203820768</v>
      </c>
      <c r="KF102" s="62">
        <v>2.8533963606484813</v>
      </c>
      <c r="KG102" s="60">
        <v>338708</v>
      </c>
      <c r="KH102" s="60">
        <v>955098.18337337207</v>
      </c>
      <c r="KI102" s="62">
        <v>2.8198276491059322</v>
      </c>
      <c r="KJ102" s="60">
        <v>332084</v>
      </c>
      <c r="KK102" s="60">
        <v>963227.98954720155</v>
      </c>
      <c r="KL102" s="62">
        <v>2.900555249717546</v>
      </c>
      <c r="KM102" s="60">
        <v>327970</v>
      </c>
      <c r="KN102" s="60">
        <v>969208.79530163226</v>
      </c>
      <c r="KO102" s="62">
        <v>2.9551751541349276</v>
      </c>
    </row>
    <row r="103" spans="1:301" ht="15" customHeight="1">
      <c r="A103" s="166">
        <v>89</v>
      </c>
      <c r="B103" s="171">
        <v>3547.0239999999999</v>
      </c>
      <c r="C103" s="3">
        <v>20449.53</v>
      </c>
      <c r="D103" s="4">
        <v>5.5896340000000002</v>
      </c>
      <c r="E103" s="3">
        <v>3228.0920000000001</v>
      </c>
      <c r="F103" s="3">
        <v>24829</v>
      </c>
      <c r="G103" s="4">
        <v>7.4498889999999998</v>
      </c>
      <c r="H103" s="3">
        <v>3768.0230000000001</v>
      </c>
      <c r="I103" s="3">
        <v>24241.9</v>
      </c>
      <c r="J103" s="4">
        <v>6.237298</v>
      </c>
      <c r="K103" s="3">
        <v>4134.18</v>
      </c>
      <c r="L103" s="3">
        <v>26138.27</v>
      </c>
      <c r="M103" s="4">
        <v>6.1294360000000001</v>
      </c>
      <c r="N103" s="3">
        <v>5050.9290000000001</v>
      </c>
      <c r="O103" s="3">
        <v>36232.26</v>
      </c>
      <c r="P103" s="4">
        <v>6.9361759999999997</v>
      </c>
      <c r="Q103" s="3">
        <v>6540.049</v>
      </c>
      <c r="R103" s="3">
        <v>41540.550000000003</v>
      </c>
      <c r="S103" s="4">
        <v>6.1466159999999999</v>
      </c>
      <c r="T103" s="3">
        <v>7404.027</v>
      </c>
      <c r="U103" s="3">
        <v>46359.4</v>
      </c>
      <c r="V103" s="4">
        <v>6.060441</v>
      </c>
      <c r="W103" s="3">
        <v>6279.2389999999996</v>
      </c>
      <c r="X103" s="3">
        <v>50614.32</v>
      </c>
      <c r="Y103" s="4">
        <v>7.8098070000000002</v>
      </c>
      <c r="Z103" s="3">
        <v>6598.2719999999999</v>
      </c>
      <c r="AA103" s="3">
        <v>56180.01</v>
      </c>
      <c r="AB103" s="4">
        <v>8.2436489999999996</v>
      </c>
      <c r="AC103" s="3">
        <v>9209.6119999999992</v>
      </c>
      <c r="AD103" s="3">
        <v>69314.509999999995</v>
      </c>
      <c r="AE103" s="4">
        <v>7.2780909999999999</v>
      </c>
      <c r="AF103" s="3">
        <v>9277.3109999999997</v>
      </c>
      <c r="AG103" s="3">
        <v>72907.070000000007</v>
      </c>
      <c r="AH103" s="4">
        <v>7.5946150000000001</v>
      </c>
      <c r="AI103" s="3">
        <v>8686.5040000000008</v>
      </c>
      <c r="AJ103" s="3">
        <v>74962.13</v>
      </c>
      <c r="AK103" s="4">
        <v>8.3292809999999999</v>
      </c>
      <c r="AL103" s="3">
        <v>8214.3050000000003</v>
      </c>
      <c r="AM103" s="3">
        <v>74141.53</v>
      </c>
      <c r="AN103" s="4">
        <v>8.7067969999999999</v>
      </c>
      <c r="AO103" s="3">
        <v>9841.4599999999991</v>
      </c>
      <c r="AP103" s="3">
        <v>75936.929999999993</v>
      </c>
      <c r="AQ103" s="4">
        <v>7.4571300000000003</v>
      </c>
      <c r="AR103" s="3">
        <v>9856.0910000000003</v>
      </c>
      <c r="AS103" s="3">
        <v>79981.98</v>
      </c>
      <c r="AT103" s="4">
        <v>7.835896</v>
      </c>
      <c r="AU103" s="3">
        <v>10697.27</v>
      </c>
      <c r="AV103" s="3">
        <v>84131.17</v>
      </c>
      <c r="AW103" s="4">
        <v>7.601013</v>
      </c>
      <c r="AX103" s="3">
        <v>10474.24</v>
      </c>
      <c r="AY103" s="3">
        <v>88138.74</v>
      </c>
      <c r="AZ103" s="4">
        <v>8.1239100000000004</v>
      </c>
      <c r="BA103" s="3">
        <v>10526.04</v>
      </c>
      <c r="BB103" s="3">
        <v>87377.21</v>
      </c>
      <c r="BC103" s="4">
        <v>8.0148440000000001</v>
      </c>
      <c r="BD103" s="3">
        <v>11389.21</v>
      </c>
      <c r="BE103" s="3">
        <v>88826.7</v>
      </c>
      <c r="BF103" s="4">
        <v>7.5361950000000002</v>
      </c>
      <c r="BG103" s="3">
        <v>34011.22</v>
      </c>
      <c r="BH103" s="3">
        <v>179346.6</v>
      </c>
      <c r="BI103" s="4">
        <v>5.1105879999999999</v>
      </c>
      <c r="BJ103" s="3">
        <v>41818.339999999997</v>
      </c>
      <c r="BK103" s="3">
        <v>227538.6</v>
      </c>
      <c r="BL103" s="4">
        <v>5.2716710000000004</v>
      </c>
      <c r="BM103" s="3">
        <v>46805.67</v>
      </c>
      <c r="BN103" s="3">
        <v>267764.09999999998</v>
      </c>
      <c r="BO103" s="4">
        <v>5.5378749999999997</v>
      </c>
      <c r="BP103" s="3">
        <v>57400.69</v>
      </c>
      <c r="BQ103" s="3">
        <v>338209.8</v>
      </c>
      <c r="BR103" s="4">
        <v>5.6990360000000004</v>
      </c>
      <c r="BS103" s="3">
        <v>59864.93</v>
      </c>
      <c r="BT103" s="3">
        <v>348880.8</v>
      </c>
      <c r="BU103" s="4">
        <v>5.6362839999999998</v>
      </c>
      <c r="BV103" s="3">
        <v>61080.47</v>
      </c>
      <c r="BW103" s="3">
        <v>319396.7</v>
      </c>
      <c r="BX103" s="4">
        <v>5.0643180000000001</v>
      </c>
      <c r="BY103" s="3">
        <v>59527.72</v>
      </c>
      <c r="BZ103" s="3">
        <v>305404.90000000002</v>
      </c>
      <c r="CA103" s="4">
        <v>4.9714660000000004</v>
      </c>
      <c r="CB103" s="3">
        <v>58249.8</v>
      </c>
      <c r="CC103" s="3">
        <v>296332.59999999998</v>
      </c>
      <c r="CD103" s="4">
        <v>4.9303559999999997</v>
      </c>
      <c r="CE103" s="3">
        <v>50251.55</v>
      </c>
      <c r="CF103" s="3">
        <v>265303.8</v>
      </c>
      <c r="CG103" s="4">
        <v>5.1129879999999996</v>
      </c>
      <c r="CH103" s="3">
        <v>53603.18</v>
      </c>
      <c r="CI103" s="3">
        <v>280244.7</v>
      </c>
      <c r="CJ103" s="4">
        <v>5.0632429999999999</v>
      </c>
      <c r="CK103" s="3">
        <v>72852.58</v>
      </c>
      <c r="CL103" s="3">
        <v>353728</v>
      </c>
      <c r="CM103" s="4">
        <v>4.708056</v>
      </c>
      <c r="CN103" s="3">
        <v>88414.44</v>
      </c>
      <c r="CO103" s="3">
        <v>408104.7</v>
      </c>
      <c r="CP103" s="4">
        <v>4.4762979999999999</v>
      </c>
      <c r="CQ103" s="3">
        <v>100773.1</v>
      </c>
      <c r="CR103" s="3">
        <v>465895.8</v>
      </c>
      <c r="CS103" s="4">
        <v>4.4832010000000002</v>
      </c>
      <c r="CT103" s="3">
        <v>106921.8</v>
      </c>
      <c r="CU103" s="3">
        <v>357575.3</v>
      </c>
      <c r="CV103" s="4">
        <v>3.2528830000000002</v>
      </c>
      <c r="CW103" s="3">
        <v>113664.3</v>
      </c>
      <c r="CX103" s="3">
        <v>454873.7</v>
      </c>
      <c r="CY103" s="4">
        <v>3.8931040000000001</v>
      </c>
      <c r="CZ103" s="3">
        <v>124365.3</v>
      </c>
      <c r="DA103" s="3">
        <v>523323.5</v>
      </c>
      <c r="DB103" s="4">
        <v>4.0908949999999997</v>
      </c>
      <c r="DC103" s="3">
        <v>144291</v>
      </c>
      <c r="DD103" s="3">
        <v>634709.80000000005</v>
      </c>
      <c r="DE103" s="4">
        <v>4.2753589999999999</v>
      </c>
      <c r="DF103" s="3">
        <v>155607.5</v>
      </c>
      <c r="DG103" s="3">
        <v>666110.30000000005</v>
      </c>
      <c r="DH103" s="4">
        <v>4.1605210000000001</v>
      </c>
      <c r="DI103" s="3">
        <v>212499.3</v>
      </c>
      <c r="DJ103" s="3">
        <v>845039.1</v>
      </c>
      <c r="DK103" s="4">
        <v>3.86843</v>
      </c>
      <c r="DL103" s="3">
        <v>325094.3</v>
      </c>
      <c r="DM103" s="3">
        <v>1093931</v>
      </c>
      <c r="DN103" s="4">
        <v>3.2782939999999998</v>
      </c>
      <c r="DO103" s="3">
        <v>489382</v>
      </c>
      <c r="DP103" s="3">
        <v>1642300</v>
      </c>
      <c r="DQ103" s="4">
        <v>3.26952</v>
      </c>
      <c r="DR103" s="3">
        <v>782951.3</v>
      </c>
      <c r="DS103" s="3">
        <v>2679903</v>
      </c>
      <c r="DT103" s="4">
        <v>3.3350029999999999</v>
      </c>
      <c r="DU103" s="3">
        <v>1331.011</v>
      </c>
      <c r="DV103" s="3">
        <v>4808.759</v>
      </c>
      <c r="DW103" s="4">
        <v>3.5166010000000001</v>
      </c>
      <c r="DX103" s="3">
        <v>1512.8679999999999</v>
      </c>
      <c r="DY103" s="3">
        <v>5758.9179999999997</v>
      </c>
      <c r="DZ103" s="4">
        <v>3.705298</v>
      </c>
      <c r="EA103" s="3">
        <v>1923.703</v>
      </c>
      <c r="EB103" s="3">
        <v>7665.7039999999997</v>
      </c>
      <c r="EC103" s="4">
        <v>3.873319</v>
      </c>
      <c r="ED103" s="3">
        <v>2457.9639999999999</v>
      </c>
      <c r="EE103" s="3">
        <v>9165.2759999999998</v>
      </c>
      <c r="EF103" s="4">
        <v>3.632123</v>
      </c>
      <c r="EG103" s="3">
        <v>2671.4270000000001</v>
      </c>
      <c r="EH103" s="3">
        <v>9847.2459999999992</v>
      </c>
      <c r="EI103" s="4">
        <v>3.5913059999999999</v>
      </c>
      <c r="EJ103" s="3">
        <v>2887.8209999999999</v>
      </c>
      <c r="EK103" s="3">
        <v>10223.25</v>
      </c>
      <c r="EL103" s="4">
        <v>3.450218</v>
      </c>
      <c r="EM103" s="3">
        <v>3013.2820000000002</v>
      </c>
      <c r="EN103" s="3">
        <v>11302.88</v>
      </c>
      <c r="EO103" s="4">
        <v>3.6540849999999998</v>
      </c>
      <c r="EP103" s="3">
        <v>3308.1869999999999</v>
      </c>
      <c r="EQ103" s="3">
        <v>12860.52</v>
      </c>
      <c r="ER103" s="4">
        <v>3.7858679999999998</v>
      </c>
      <c r="ES103" s="3">
        <v>3918.1120000000001</v>
      </c>
      <c r="ET103" s="3">
        <v>14998.38</v>
      </c>
      <c r="EU103" s="4">
        <v>3.7246959999999998</v>
      </c>
      <c r="EV103" s="3">
        <v>4886.6289999999999</v>
      </c>
      <c r="EW103" s="3">
        <v>17881.07</v>
      </c>
      <c r="EX103" s="4">
        <v>3.5634190000000001</v>
      </c>
      <c r="EY103" s="3">
        <v>5348.03</v>
      </c>
      <c r="EZ103" s="3">
        <v>20844.47</v>
      </c>
      <c r="FA103" s="4">
        <v>3.7940209999999999</v>
      </c>
      <c r="FB103" s="3">
        <v>5995.9449999999997</v>
      </c>
      <c r="FC103" s="3">
        <v>22945.759999999998</v>
      </c>
      <c r="FD103" s="4">
        <v>3.7278159999999998</v>
      </c>
      <c r="FE103" s="3">
        <v>7024.7610000000004</v>
      </c>
      <c r="FF103" s="3">
        <v>28499.32</v>
      </c>
      <c r="FG103" s="4">
        <v>3.9500440000000001</v>
      </c>
      <c r="FH103" s="3">
        <v>9586.1849999999995</v>
      </c>
      <c r="FI103" s="3">
        <v>36658.79</v>
      </c>
      <c r="FJ103" s="4">
        <v>3.724424</v>
      </c>
      <c r="FK103" s="60">
        <v>19766</v>
      </c>
      <c r="FL103" s="60">
        <v>52894.286634013544</v>
      </c>
      <c r="FM103" s="62">
        <v>2.6760238102809644</v>
      </c>
      <c r="FN103" s="60">
        <v>21134</v>
      </c>
      <c r="FO103" s="60">
        <v>56235.882291985268</v>
      </c>
      <c r="FP103" s="62">
        <v>2.660919953249989</v>
      </c>
      <c r="FQ103" s="60">
        <v>23291</v>
      </c>
      <c r="FR103" s="60">
        <v>62290.106775624583</v>
      </c>
      <c r="FS103" s="62">
        <v>2.6744281815132274</v>
      </c>
      <c r="FT103" s="60">
        <v>25991</v>
      </c>
      <c r="FU103" s="60">
        <v>69728.008036536368</v>
      </c>
      <c r="FV103" s="62">
        <v>2.6827751158684303</v>
      </c>
      <c r="FW103" s="60">
        <v>29469</v>
      </c>
      <c r="FX103" s="60">
        <v>77938.65927875512</v>
      </c>
      <c r="FY103" s="62">
        <v>2.6447676975382648</v>
      </c>
      <c r="FZ103" s="60">
        <v>33385</v>
      </c>
      <c r="GA103" s="60">
        <v>88170.545540665727</v>
      </c>
      <c r="GB103" s="62">
        <v>2.6410227809095619</v>
      </c>
      <c r="GC103" s="60">
        <v>38028</v>
      </c>
      <c r="GD103" s="60">
        <v>98375.528691829779</v>
      </c>
      <c r="GE103" s="62">
        <v>2.5869235482231456</v>
      </c>
      <c r="GF103" s="60">
        <v>42556</v>
      </c>
      <c r="GG103" s="60">
        <v>108284.38432322578</v>
      </c>
      <c r="GH103" s="62">
        <v>2.5445150935996281</v>
      </c>
      <c r="GI103" s="60">
        <v>49494</v>
      </c>
      <c r="GJ103" s="60">
        <v>124041.70837387462</v>
      </c>
      <c r="GK103" s="62">
        <v>2.5061968799021015</v>
      </c>
      <c r="GL103" s="60">
        <v>57744</v>
      </c>
      <c r="GM103" s="60">
        <v>143444.05502151925</v>
      </c>
      <c r="GN103" s="62">
        <v>2.4841378328747443</v>
      </c>
      <c r="GO103" s="60">
        <v>65809</v>
      </c>
      <c r="GP103" s="60">
        <v>161315.68357490705</v>
      </c>
      <c r="GQ103" s="62">
        <v>2.4512708531493725</v>
      </c>
      <c r="GR103" s="60">
        <v>73575</v>
      </c>
      <c r="GS103" s="60">
        <v>177130.54255242497</v>
      </c>
      <c r="GT103" s="62">
        <v>2.4074827394145428</v>
      </c>
      <c r="GU103" s="60">
        <v>81285</v>
      </c>
      <c r="GV103" s="60">
        <v>192759.65646208578</v>
      </c>
      <c r="GW103" s="62">
        <v>2.3714050127586366</v>
      </c>
      <c r="GX103" s="60">
        <v>89464</v>
      </c>
      <c r="GY103" s="60">
        <v>210589.03052439436</v>
      </c>
      <c r="GZ103" s="62">
        <v>2.3538968805820706</v>
      </c>
      <c r="HA103" s="60">
        <v>95845</v>
      </c>
      <c r="HB103" s="60">
        <v>225410.45029341409</v>
      </c>
      <c r="HC103" s="62">
        <v>2.3518227376849508</v>
      </c>
      <c r="HD103" s="60">
        <v>100217</v>
      </c>
      <c r="HE103" s="60">
        <v>238613.63482060962</v>
      </c>
      <c r="HF103" s="62">
        <v>2.380969644078446</v>
      </c>
      <c r="HG103" s="60">
        <v>106262</v>
      </c>
      <c r="HH103" s="60">
        <v>258197.85317571551</v>
      </c>
      <c r="HI103" s="62">
        <v>2.4298230145839108</v>
      </c>
      <c r="HJ103" s="60">
        <v>110899</v>
      </c>
      <c r="HK103" s="60">
        <v>272412.80781965813</v>
      </c>
      <c r="HL103" s="62">
        <v>2.4564045466564903</v>
      </c>
      <c r="HM103" s="60">
        <v>116582</v>
      </c>
      <c r="HN103" s="60">
        <v>288826.93611108686</v>
      </c>
      <c r="HO103" s="62">
        <v>2.4774573785926375</v>
      </c>
      <c r="HP103" s="60">
        <v>129572</v>
      </c>
      <c r="HQ103" s="60">
        <v>318210.95492918132</v>
      </c>
      <c r="HR103" s="62">
        <v>2.4558620298303748</v>
      </c>
      <c r="HS103" s="60">
        <v>138273</v>
      </c>
      <c r="HT103" s="60">
        <v>332326.46282678359</v>
      </c>
      <c r="HU103" s="62">
        <v>2.4034082057001989</v>
      </c>
      <c r="HV103" s="60">
        <v>140447</v>
      </c>
      <c r="HW103" s="60">
        <v>340098.10222090699</v>
      </c>
      <c r="HX103" s="62">
        <v>2.4215405257563849</v>
      </c>
      <c r="HY103" s="60">
        <v>146224</v>
      </c>
      <c r="HZ103" s="60">
        <v>345551.69757066132</v>
      </c>
      <c r="IA103" s="62">
        <v>2.3631667685924427</v>
      </c>
      <c r="IB103" s="60">
        <v>146681</v>
      </c>
      <c r="IC103" s="60">
        <v>350283.35010299803</v>
      </c>
      <c r="ID103" s="62">
        <v>2.3880621900791379</v>
      </c>
      <c r="IE103" s="60">
        <v>146586</v>
      </c>
      <c r="IF103" s="60">
        <v>353156.47591988248</v>
      </c>
      <c r="IG103" s="62">
        <v>2.4092101286608711</v>
      </c>
      <c r="IH103" s="60">
        <v>147913</v>
      </c>
      <c r="II103" s="60">
        <v>360120.69974464871</v>
      </c>
      <c r="IJ103" s="62">
        <v>2.434679167785446</v>
      </c>
      <c r="IK103" s="60">
        <v>144508</v>
      </c>
      <c r="IL103" s="60">
        <v>394933.10066654807</v>
      </c>
      <c r="IM103" s="62">
        <v>2.7329497374992946</v>
      </c>
      <c r="IN103" s="60">
        <v>145711</v>
      </c>
      <c r="IO103" s="60">
        <v>420088.72541327373</v>
      </c>
      <c r="IP103" s="62">
        <v>2.8830268505004684</v>
      </c>
      <c r="IQ103" s="60">
        <v>149794</v>
      </c>
      <c r="IR103" s="60">
        <v>450426.41696084285</v>
      </c>
      <c r="IS103" s="62">
        <v>3.0069723551066323</v>
      </c>
      <c r="IT103" s="60">
        <v>160303</v>
      </c>
      <c r="IU103" s="60">
        <v>498471.41155946371</v>
      </c>
      <c r="IV103" s="62">
        <v>3.1095575975462948</v>
      </c>
      <c r="IW103" s="60">
        <v>174455</v>
      </c>
      <c r="IX103" s="60">
        <v>547527.47172758856</v>
      </c>
      <c r="IY103" s="62">
        <v>3.13850260369487</v>
      </c>
      <c r="IZ103" s="60">
        <v>185248</v>
      </c>
      <c r="JA103" s="60">
        <v>564721.40836217906</v>
      </c>
      <c r="JB103" s="62">
        <v>3.048461566992243</v>
      </c>
      <c r="JC103" s="60">
        <v>197981</v>
      </c>
      <c r="JD103" s="60">
        <v>576384.11791605898</v>
      </c>
      <c r="JE103" s="62">
        <v>2.9113102667228623</v>
      </c>
      <c r="JF103" s="60">
        <v>219564</v>
      </c>
      <c r="JG103" s="60">
        <v>620440.97109514556</v>
      </c>
      <c r="JH103" s="62">
        <v>2.825786427169962</v>
      </c>
      <c r="JI103" s="60">
        <v>246832</v>
      </c>
      <c r="JJ103" s="60">
        <v>686279.41289649531</v>
      </c>
      <c r="JK103" s="62">
        <v>2.7803502499533908</v>
      </c>
      <c r="JL103" s="60">
        <v>274454</v>
      </c>
      <c r="JM103" s="60">
        <v>766428.17169857631</v>
      </c>
      <c r="JN103" s="62">
        <v>2.7925560265056304</v>
      </c>
      <c r="JO103" s="60">
        <v>308555</v>
      </c>
      <c r="JP103" s="60">
        <v>861207.58604980411</v>
      </c>
      <c r="JQ103" s="62">
        <v>2.791099110530713</v>
      </c>
      <c r="JR103" s="60">
        <v>328283</v>
      </c>
      <c r="JS103" s="60">
        <v>939703.24187804142</v>
      </c>
      <c r="JT103" s="62">
        <v>2.8624791471932491</v>
      </c>
      <c r="JU103" s="60">
        <v>334068</v>
      </c>
      <c r="JV103" s="60">
        <v>923188.99998402828</v>
      </c>
      <c r="JW103" s="62">
        <v>2.7634762981908723</v>
      </c>
      <c r="JX103" s="60">
        <v>326718</v>
      </c>
      <c r="JY103" s="60">
        <v>907568.7639166048</v>
      </c>
      <c r="JZ103" s="62">
        <v>2.7778352093138574</v>
      </c>
      <c r="KA103" s="60">
        <v>343278</v>
      </c>
      <c r="KB103" s="60">
        <v>977830.63262290868</v>
      </c>
      <c r="KC103" s="62">
        <v>2.8485094664467536</v>
      </c>
      <c r="KD103" s="60">
        <v>356907</v>
      </c>
      <c r="KE103" s="60">
        <v>1004727.7592062132</v>
      </c>
      <c r="KF103" s="62">
        <v>2.8150968157144947</v>
      </c>
      <c r="KG103" s="60">
        <v>364470</v>
      </c>
      <c r="KH103" s="60">
        <v>1009927.4023493304</v>
      </c>
      <c r="KI103" s="62">
        <v>2.770947958266333</v>
      </c>
      <c r="KJ103" s="60">
        <v>360148</v>
      </c>
      <c r="KK103" s="60">
        <v>1019366.7831601514</v>
      </c>
      <c r="KL103" s="62">
        <v>2.8304107843446347</v>
      </c>
      <c r="KM103" s="60">
        <v>359590</v>
      </c>
      <c r="KN103" s="60">
        <v>1026111.7643322648</v>
      </c>
      <c r="KO103" s="62">
        <v>2.8535603446488076</v>
      </c>
    </row>
    <row r="104" spans="1:301" ht="15" customHeight="1" thickBot="1">
      <c r="A104" s="166">
        <v>90</v>
      </c>
      <c r="B104" s="171">
        <v>3880.971</v>
      </c>
      <c r="C104" s="3">
        <v>22125.32</v>
      </c>
      <c r="D104" s="4">
        <v>5.5796510000000001</v>
      </c>
      <c r="E104" s="3">
        <v>3701.5320000000002</v>
      </c>
      <c r="F104" s="3">
        <v>26967.96</v>
      </c>
      <c r="G104" s="4">
        <v>7.1243429999999996</v>
      </c>
      <c r="H104" s="3">
        <v>4233.3059999999996</v>
      </c>
      <c r="I104" s="3">
        <v>26268.7</v>
      </c>
      <c r="J104" s="4">
        <v>6.0731890000000002</v>
      </c>
      <c r="K104" s="3">
        <v>4527.0680000000002</v>
      </c>
      <c r="L104" s="3">
        <v>28321.7</v>
      </c>
      <c r="M104" s="4">
        <v>6.1227840000000002</v>
      </c>
      <c r="N104" s="3">
        <v>6378.701</v>
      </c>
      <c r="O104" s="3">
        <v>39290.81</v>
      </c>
      <c r="P104" s="4">
        <v>6.0126030000000004</v>
      </c>
      <c r="Q104" s="3">
        <v>7390.22</v>
      </c>
      <c r="R104" s="3">
        <v>45002.85</v>
      </c>
      <c r="S104" s="4">
        <v>5.948753</v>
      </c>
      <c r="T104" s="3">
        <v>8151.7020000000002</v>
      </c>
      <c r="U104" s="3">
        <v>50222.34</v>
      </c>
      <c r="V104" s="4">
        <v>6.0198109999999998</v>
      </c>
      <c r="W104" s="3">
        <v>6899.0950000000003</v>
      </c>
      <c r="X104" s="3">
        <v>55020.959999999999</v>
      </c>
      <c r="Y104" s="4">
        <v>7.8012689999999996</v>
      </c>
      <c r="Z104" s="3">
        <v>7250.6369999999997</v>
      </c>
      <c r="AA104" s="3">
        <v>61109.95</v>
      </c>
      <c r="AB104" s="4">
        <v>8.2388100000000009</v>
      </c>
      <c r="AC104" s="3">
        <v>9906.6080000000002</v>
      </c>
      <c r="AD104" s="3">
        <v>75295.64</v>
      </c>
      <c r="AE104" s="4">
        <v>7.420172</v>
      </c>
      <c r="AF104" s="3">
        <v>10248.469999999999</v>
      </c>
      <c r="AG104" s="3">
        <v>79228.91</v>
      </c>
      <c r="AH104" s="4">
        <v>7.5425740000000001</v>
      </c>
      <c r="AI104" s="3">
        <v>9674.1890000000003</v>
      </c>
      <c r="AJ104" s="3">
        <v>81546.48</v>
      </c>
      <c r="AK104" s="4">
        <v>8.2138620000000007</v>
      </c>
      <c r="AL104" s="3">
        <v>9159.5120000000006</v>
      </c>
      <c r="AM104" s="3">
        <v>80693.84</v>
      </c>
      <c r="AN104" s="4">
        <v>8.5799959999999995</v>
      </c>
      <c r="AO104" s="3">
        <v>10985.67</v>
      </c>
      <c r="AP104" s="3">
        <v>82499.37</v>
      </c>
      <c r="AQ104" s="4">
        <v>7.3271480000000002</v>
      </c>
      <c r="AR104" s="3">
        <v>11122.63</v>
      </c>
      <c r="AS104" s="3">
        <v>86940.12</v>
      </c>
      <c r="AT104" s="4">
        <v>7.6199139999999996</v>
      </c>
      <c r="AU104" s="3">
        <v>12128</v>
      </c>
      <c r="AV104" s="3">
        <v>91412.02</v>
      </c>
      <c r="AW104" s="4">
        <v>7.3542199999999998</v>
      </c>
      <c r="AX104" s="3">
        <v>11781.03</v>
      </c>
      <c r="AY104" s="3">
        <v>95850.38</v>
      </c>
      <c r="AZ104" s="4">
        <v>7.9300100000000002</v>
      </c>
      <c r="BA104" s="3">
        <v>11948.51</v>
      </c>
      <c r="BB104" s="3">
        <v>95000.02</v>
      </c>
      <c r="BC104" s="4">
        <v>7.7501660000000001</v>
      </c>
      <c r="BD104" s="3">
        <v>12877.54</v>
      </c>
      <c r="BE104" s="3">
        <v>96504.84</v>
      </c>
      <c r="BF104" s="4">
        <v>7.3105549999999999</v>
      </c>
      <c r="BG104" s="3">
        <v>38348.11</v>
      </c>
      <c r="BH104" s="3">
        <v>193688.4</v>
      </c>
      <c r="BI104" s="4">
        <v>4.9411120000000004</v>
      </c>
      <c r="BJ104" s="3">
        <v>47443.34</v>
      </c>
      <c r="BK104" s="3">
        <v>245861.7</v>
      </c>
      <c r="BL104" s="4">
        <v>5.0681019999999997</v>
      </c>
      <c r="BM104" s="3">
        <v>53139.7</v>
      </c>
      <c r="BN104" s="3">
        <v>289579.3</v>
      </c>
      <c r="BO104" s="4">
        <v>5.3249209999999998</v>
      </c>
      <c r="BP104" s="3">
        <v>64595.86</v>
      </c>
      <c r="BQ104" s="3">
        <v>365972.5</v>
      </c>
      <c r="BR104" s="4">
        <v>5.5316400000000003</v>
      </c>
      <c r="BS104" s="3">
        <v>67370.22</v>
      </c>
      <c r="BT104" s="3">
        <v>377450.4</v>
      </c>
      <c r="BU104" s="4">
        <v>5.4695869999999998</v>
      </c>
      <c r="BV104" s="3">
        <v>68611.3</v>
      </c>
      <c r="BW104" s="3">
        <v>344895.5</v>
      </c>
      <c r="BX104" s="4">
        <v>4.9140800000000002</v>
      </c>
      <c r="BY104" s="3">
        <v>66539.77</v>
      </c>
      <c r="BZ104" s="3">
        <v>329683.8</v>
      </c>
      <c r="CA104" s="4">
        <v>4.8461999999999996</v>
      </c>
      <c r="CB104" s="3">
        <v>65536.759999999995</v>
      </c>
      <c r="CC104" s="3">
        <v>319818.7</v>
      </c>
      <c r="CD104" s="4">
        <v>4.7738389999999997</v>
      </c>
      <c r="CE104" s="3">
        <v>56456.38</v>
      </c>
      <c r="CF104" s="3">
        <v>286535</v>
      </c>
      <c r="CG104" s="4">
        <v>4.9614130000000003</v>
      </c>
      <c r="CH104" s="3">
        <v>59840.56</v>
      </c>
      <c r="CI104" s="3">
        <v>302634.5</v>
      </c>
      <c r="CJ104" s="4">
        <v>4.9438199999999997</v>
      </c>
      <c r="CK104" s="3">
        <v>81317.25</v>
      </c>
      <c r="CL104" s="3">
        <v>381443.2</v>
      </c>
      <c r="CM104" s="4">
        <v>4.5910589999999996</v>
      </c>
      <c r="CN104" s="3">
        <v>97392.68</v>
      </c>
      <c r="CO104" s="3">
        <v>439652</v>
      </c>
      <c r="CP104" s="4">
        <v>4.4186480000000001</v>
      </c>
      <c r="CQ104" s="3">
        <v>110720</v>
      </c>
      <c r="CR104" s="3">
        <v>501951.9</v>
      </c>
      <c r="CS104" s="4">
        <v>4.4372829999999999</v>
      </c>
      <c r="CT104" s="3">
        <v>109034</v>
      </c>
      <c r="CU104" s="3">
        <v>382523.2</v>
      </c>
      <c r="CV104" s="4">
        <v>3.4438110000000002</v>
      </c>
      <c r="CW104" s="3">
        <v>125706.6</v>
      </c>
      <c r="CX104" s="3">
        <v>488478.3</v>
      </c>
      <c r="CY104" s="4">
        <v>3.8154210000000002</v>
      </c>
      <c r="CZ104" s="3">
        <v>138756.5</v>
      </c>
      <c r="DA104" s="3">
        <v>562587.19999999995</v>
      </c>
      <c r="DB104" s="4">
        <v>3.978475</v>
      </c>
      <c r="DC104" s="3">
        <v>161501.5</v>
      </c>
      <c r="DD104" s="3">
        <v>682993.1</v>
      </c>
      <c r="DE104" s="4">
        <v>4.1487629999999998</v>
      </c>
      <c r="DF104" s="3">
        <v>173604.8</v>
      </c>
      <c r="DG104" s="3">
        <v>716369.1</v>
      </c>
      <c r="DH104" s="4">
        <v>4.0480159999999996</v>
      </c>
      <c r="DI104" s="3">
        <v>237078.2</v>
      </c>
      <c r="DJ104" s="3">
        <v>907212.5</v>
      </c>
      <c r="DK104" s="4">
        <v>3.75712</v>
      </c>
      <c r="DL104" s="3">
        <v>352472.9</v>
      </c>
      <c r="DM104" s="3">
        <v>1169639</v>
      </c>
      <c r="DN104" s="4">
        <v>3.26275</v>
      </c>
      <c r="DO104" s="3">
        <v>541572.4</v>
      </c>
      <c r="DP104" s="3">
        <v>1755289</v>
      </c>
      <c r="DQ104" s="4">
        <v>3.1868219999999998</v>
      </c>
      <c r="DR104" s="3">
        <v>865437.9</v>
      </c>
      <c r="DS104" s="3">
        <v>2865992</v>
      </c>
      <c r="DT104" s="4">
        <v>3.2564570000000002</v>
      </c>
      <c r="DU104" s="3">
        <v>1465.3309999999999</v>
      </c>
      <c r="DV104" s="3">
        <v>5150.6570000000002</v>
      </c>
      <c r="DW104" s="4">
        <v>3.45302</v>
      </c>
      <c r="DX104" s="3">
        <v>1710.7360000000001</v>
      </c>
      <c r="DY104" s="3">
        <v>6174.8</v>
      </c>
      <c r="DZ104" s="4">
        <v>3.5459830000000001</v>
      </c>
      <c r="EA104" s="3">
        <v>2143.9209999999998</v>
      </c>
      <c r="EB104" s="3">
        <v>8230.1640000000007</v>
      </c>
      <c r="EC104" s="4">
        <v>3.7660239999999998</v>
      </c>
      <c r="ED104" s="3">
        <v>2725.2379999999998</v>
      </c>
      <c r="EE104" s="3">
        <v>9824.2780000000002</v>
      </c>
      <c r="EF104" s="4">
        <v>3.544092</v>
      </c>
      <c r="EG104" s="3">
        <v>2914.3679999999999</v>
      </c>
      <c r="EH104" s="3">
        <v>10554.12</v>
      </c>
      <c r="EI104" s="4">
        <v>3.561048</v>
      </c>
      <c r="EJ104" s="3">
        <v>3228.855</v>
      </c>
      <c r="EK104" s="3">
        <v>10941.58</v>
      </c>
      <c r="EL104" s="4">
        <v>3.3332380000000001</v>
      </c>
      <c r="EM104" s="3">
        <v>3375.2739999999999</v>
      </c>
      <c r="EN104" s="3">
        <v>12115.85</v>
      </c>
      <c r="EO104" s="4">
        <v>3.5293410000000001</v>
      </c>
      <c r="EP104" s="3">
        <v>3718.4859999999999</v>
      </c>
      <c r="EQ104" s="3">
        <v>13797.56</v>
      </c>
      <c r="ER104" s="4">
        <v>3.6472000000000002</v>
      </c>
      <c r="ES104" s="3">
        <v>4328.9620000000004</v>
      </c>
      <c r="ET104" s="3">
        <v>16087.57</v>
      </c>
      <c r="EU104" s="4">
        <v>3.6495890000000002</v>
      </c>
      <c r="EV104" s="3">
        <v>5311.5370000000003</v>
      </c>
      <c r="EW104" s="3">
        <v>19162.25</v>
      </c>
      <c r="EX104" s="4">
        <v>3.5458609999999999</v>
      </c>
      <c r="EY104" s="3">
        <v>5811.4809999999998</v>
      </c>
      <c r="EZ104" s="3">
        <v>22374.39</v>
      </c>
      <c r="FA104" s="4">
        <v>3.7826360000000001</v>
      </c>
      <c r="FB104" s="3">
        <v>6633.3950000000004</v>
      </c>
      <c r="FC104" s="3">
        <v>24615.91</v>
      </c>
      <c r="FD104" s="4">
        <v>3.6485319999999999</v>
      </c>
      <c r="FE104" s="3">
        <v>8241.1460000000006</v>
      </c>
      <c r="FF104" s="3">
        <v>30592.06</v>
      </c>
      <c r="FG104" s="4">
        <v>3.6479629999999998</v>
      </c>
      <c r="FH104" s="3">
        <v>10728.28</v>
      </c>
      <c r="FI104" s="3">
        <v>39315.64</v>
      </c>
      <c r="FJ104" s="4">
        <v>3.6023420000000002</v>
      </c>
      <c r="FK104" s="60">
        <v>21699</v>
      </c>
      <c r="FL104" s="60">
        <v>56111.450464487607</v>
      </c>
      <c r="FM104" s="62">
        <v>2.5859002933078763</v>
      </c>
      <c r="FN104" s="60">
        <v>23124</v>
      </c>
      <c r="FO104" s="60">
        <v>59648.970989515823</v>
      </c>
      <c r="FP104" s="62">
        <v>2.5795265088010648</v>
      </c>
      <c r="FQ104" s="60">
        <v>25676</v>
      </c>
      <c r="FR104" s="60">
        <v>66072.618911790691</v>
      </c>
      <c r="FS104" s="62">
        <v>2.5733221261797277</v>
      </c>
      <c r="FT104" s="60">
        <v>28812</v>
      </c>
      <c r="FU104" s="60">
        <v>73961.711714367659</v>
      </c>
      <c r="FV104" s="62">
        <v>2.5670453878372781</v>
      </c>
      <c r="FW104" s="60">
        <v>32275</v>
      </c>
      <c r="FX104" s="60">
        <v>82647.829218421364</v>
      </c>
      <c r="FY104" s="62">
        <v>2.5607383181540313</v>
      </c>
      <c r="FZ104" s="60">
        <v>36600</v>
      </c>
      <c r="GA104" s="60">
        <v>93494.301396894938</v>
      </c>
      <c r="GB104" s="62">
        <v>2.5544891092047797</v>
      </c>
      <c r="GC104" s="60">
        <v>41317</v>
      </c>
      <c r="GD104" s="60">
        <v>104250.07245982021</v>
      </c>
      <c r="GE104" s="62">
        <v>2.5231762339913404</v>
      </c>
      <c r="GF104" s="60">
        <v>46026</v>
      </c>
      <c r="GG104" s="60">
        <v>114689.2271246834</v>
      </c>
      <c r="GH104" s="62">
        <v>2.4918356390884151</v>
      </c>
      <c r="GI104" s="60">
        <v>53366</v>
      </c>
      <c r="GJ104" s="60">
        <v>131308.67219073567</v>
      </c>
      <c r="GK104" s="62">
        <v>2.4605305286275096</v>
      </c>
      <c r="GL104" s="60">
        <v>62480</v>
      </c>
      <c r="GM104" s="60">
        <v>151778.87556973629</v>
      </c>
      <c r="GN104" s="62">
        <v>2.4292393657128089</v>
      </c>
      <c r="GO104" s="60">
        <v>70920</v>
      </c>
      <c r="GP104" s="60">
        <v>170615.8442133315</v>
      </c>
      <c r="GQ104" s="62">
        <v>2.4057507644293783</v>
      </c>
      <c r="GR104" s="60">
        <v>78599</v>
      </c>
      <c r="GS104" s="60">
        <v>187242.18811264762</v>
      </c>
      <c r="GT104" s="62">
        <v>2.3822464422276064</v>
      </c>
      <c r="GU104" s="60">
        <v>86343</v>
      </c>
      <c r="GV104" s="60">
        <v>203663.72151933381</v>
      </c>
      <c r="GW104" s="62">
        <v>2.3587751354404389</v>
      </c>
      <c r="GX104" s="60">
        <v>95244</v>
      </c>
      <c r="GY104" s="60">
        <v>222422.03671489845</v>
      </c>
      <c r="GZ104" s="62">
        <v>2.3352865977373742</v>
      </c>
      <c r="HA104" s="60">
        <v>102953</v>
      </c>
      <c r="HB104" s="60">
        <v>238006.41198259749</v>
      </c>
      <c r="HC104" s="62">
        <v>2.3117967614600592</v>
      </c>
      <c r="HD104" s="60">
        <v>107487</v>
      </c>
      <c r="HE104" s="60">
        <v>252099.49872919265</v>
      </c>
      <c r="HF104" s="62">
        <v>2.3453952452779654</v>
      </c>
      <c r="HG104" s="60">
        <v>114744</v>
      </c>
      <c r="HH104" s="60">
        <v>272974.11204569822</v>
      </c>
      <c r="HI104" s="62">
        <v>2.3789837555401436</v>
      </c>
      <c r="HJ104" s="60">
        <v>119434</v>
      </c>
      <c r="HK104" s="60">
        <v>288146.30362241255</v>
      </c>
      <c r="HL104" s="62">
        <v>2.4125986203460701</v>
      </c>
      <c r="HM104" s="60">
        <v>124941</v>
      </c>
      <c r="HN104" s="60">
        <v>305631.48072181048</v>
      </c>
      <c r="HO104" s="62">
        <v>2.4462064552213483</v>
      </c>
      <c r="HP104" s="60">
        <v>140331</v>
      </c>
      <c r="HQ104" s="60">
        <v>336544.06713014405</v>
      </c>
      <c r="HR104" s="62">
        <v>2.3982161256610732</v>
      </c>
      <c r="HS104" s="60">
        <v>149421</v>
      </c>
      <c r="HT104" s="60">
        <v>351172.38735633146</v>
      </c>
      <c r="HU104" s="62">
        <v>2.3502211024978514</v>
      </c>
      <c r="HV104" s="60">
        <v>151522</v>
      </c>
      <c r="HW104" s="60">
        <v>359510.33805092296</v>
      </c>
      <c r="HX104" s="62">
        <v>2.3726609868594855</v>
      </c>
      <c r="HY104" s="60">
        <v>154952</v>
      </c>
      <c r="HZ104" s="60">
        <v>365099.84848392953</v>
      </c>
      <c r="IA104" s="62">
        <v>2.3562125592695127</v>
      </c>
      <c r="IB104" s="60">
        <v>155257</v>
      </c>
      <c r="IC104" s="60">
        <v>370243.34960115101</v>
      </c>
      <c r="ID104" s="62">
        <v>2.384712764005172</v>
      </c>
      <c r="IE104" s="60">
        <v>155212</v>
      </c>
      <c r="IF104" s="60">
        <v>373421.82315510116</v>
      </c>
      <c r="IG104" s="62">
        <v>2.4058824263272243</v>
      </c>
      <c r="IH104" s="60">
        <v>157639</v>
      </c>
      <c r="II104" s="60">
        <v>380815.0190268681</v>
      </c>
      <c r="IJ104" s="62">
        <v>2.415741149251569</v>
      </c>
      <c r="IK104" s="60">
        <v>153998</v>
      </c>
      <c r="IL104" s="60">
        <v>419518.15026466711</v>
      </c>
      <c r="IM104" s="62">
        <v>2.7241792118382517</v>
      </c>
      <c r="IN104" s="60">
        <v>156491</v>
      </c>
      <c r="IO104" s="60">
        <v>446993.71743683406</v>
      </c>
      <c r="IP104" s="62">
        <v>2.8563541509533077</v>
      </c>
      <c r="IQ104" s="60">
        <v>159091</v>
      </c>
      <c r="IR104" s="60">
        <v>480016.06584062811</v>
      </c>
      <c r="IS104" s="62">
        <v>3.0172421182884519</v>
      </c>
      <c r="IT104" s="60">
        <v>170451</v>
      </c>
      <c r="IU104" s="60">
        <v>531811.64177700132</v>
      </c>
      <c r="IV104" s="62">
        <v>3.1200265283101967</v>
      </c>
      <c r="IW104" s="60">
        <v>183834</v>
      </c>
      <c r="IX104" s="60">
        <v>584321.60504617891</v>
      </c>
      <c r="IY104" s="62">
        <v>3.178528482468852</v>
      </c>
      <c r="IZ104" s="60">
        <v>195072</v>
      </c>
      <c r="JA104" s="60">
        <v>602112.72683878802</v>
      </c>
      <c r="JB104" s="62">
        <v>3.0866178992309918</v>
      </c>
      <c r="JC104" s="60">
        <v>209180</v>
      </c>
      <c r="JD104" s="60">
        <v>613620.82311631273</v>
      </c>
      <c r="JE104" s="62">
        <v>2.9334583761177586</v>
      </c>
      <c r="JF104" s="60">
        <v>230245</v>
      </c>
      <c r="JG104" s="60">
        <v>659879.49290607788</v>
      </c>
      <c r="JH104" s="62">
        <v>2.8659883728466542</v>
      </c>
      <c r="JI104" s="60">
        <v>263694</v>
      </c>
      <c r="JJ104" s="60">
        <v>729505.07458223053</v>
      </c>
      <c r="JK104" s="62">
        <v>2.7664834034230226</v>
      </c>
      <c r="JL104" s="60">
        <v>293572</v>
      </c>
      <c r="JM104" s="60">
        <v>814648.76879720634</v>
      </c>
      <c r="JN104" s="62">
        <v>2.7749539084013679</v>
      </c>
      <c r="JO104" s="60">
        <v>325831</v>
      </c>
      <c r="JP104" s="60">
        <v>915563.27888133749</v>
      </c>
      <c r="JQ104" s="62">
        <v>2.8099329986445043</v>
      </c>
      <c r="JR104" s="60">
        <v>352259</v>
      </c>
      <c r="JS104" s="60">
        <v>999688.26392356178</v>
      </c>
      <c r="JT104" s="62">
        <v>2.837935337134216</v>
      </c>
      <c r="JU104" s="60">
        <v>356417</v>
      </c>
      <c r="JV104" s="60">
        <v>981054.60362785694</v>
      </c>
      <c r="JW104" s="62">
        <v>2.7525471670202513</v>
      </c>
      <c r="JX104" s="60">
        <v>352086</v>
      </c>
      <c r="JY104" s="60">
        <v>964386.93907867046</v>
      </c>
      <c r="JZ104" s="62">
        <v>2.7390664186553013</v>
      </c>
      <c r="KA104" s="60">
        <v>370007</v>
      </c>
      <c r="KB104" s="60">
        <v>1039996.4364232029</v>
      </c>
      <c r="KC104" s="62">
        <v>2.8107480032085959</v>
      </c>
      <c r="KD104" s="60">
        <v>379543</v>
      </c>
      <c r="KE104" s="60">
        <v>1068443.4910287764</v>
      </c>
      <c r="KF104" s="62">
        <v>2.8150789002267897</v>
      </c>
      <c r="KG104" s="60">
        <v>387269</v>
      </c>
      <c r="KH104" s="60">
        <v>1073374.9045253051</v>
      </c>
      <c r="KI104" s="62">
        <v>2.7716520158476539</v>
      </c>
      <c r="KJ104" s="60">
        <v>391010</v>
      </c>
      <c r="KK104" s="60">
        <v>1083743.6952866144</v>
      </c>
      <c r="KL104" s="62">
        <v>2.7716521196046502</v>
      </c>
      <c r="KM104" s="60">
        <v>393643</v>
      </c>
      <c r="KN104" s="60">
        <v>1091040.166296785</v>
      </c>
      <c r="KO104" s="62">
        <v>2.7716488450113048</v>
      </c>
    </row>
    <row r="105" spans="1:301" ht="15" customHeight="1">
      <c r="A105" s="167">
        <v>91</v>
      </c>
      <c r="B105" s="172">
        <v>4001.4</v>
      </c>
      <c r="C105" s="5">
        <v>24142.91</v>
      </c>
      <c r="D105" s="6">
        <v>5.9028689999999999</v>
      </c>
      <c r="E105" s="5">
        <v>4319.1130000000003</v>
      </c>
      <c r="F105" s="5">
        <v>29520.6</v>
      </c>
      <c r="G105" s="6">
        <v>6.6813010000000004</v>
      </c>
      <c r="H105" s="5">
        <v>4603.3760000000002</v>
      </c>
      <c r="I105" s="5">
        <v>28696.9</v>
      </c>
      <c r="J105" s="6">
        <v>6.0989490000000002</v>
      </c>
      <c r="K105" s="5">
        <v>4829.9009999999998</v>
      </c>
      <c r="L105" s="5">
        <v>30947.68</v>
      </c>
      <c r="M105" s="6">
        <v>6.2686970000000004</v>
      </c>
      <c r="N105" s="5">
        <v>6650.2330000000002</v>
      </c>
      <c r="O105" s="5">
        <v>42928.86</v>
      </c>
      <c r="P105" s="6">
        <v>6.2984850000000003</v>
      </c>
      <c r="Q105" s="5">
        <v>7505.6</v>
      </c>
      <c r="R105" s="5">
        <v>49168.44</v>
      </c>
      <c r="S105" s="6">
        <v>6.3969050000000003</v>
      </c>
      <c r="T105" s="5">
        <v>8478.6029999999992</v>
      </c>
      <c r="U105" s="5">
        <v>54873.59</v>
      </c>
      <c r="V105" s="6">
        <v>6.321218</v>
      </c>
      <c r="W105" s="5">
        <v>7803.9660000000003</v>
      </c>
      <c r="X105" s="5">
        <v>60320.13</v>
      </c>
      <c r="Y105" s="6">
        <v>7.5586710000000004</v>
      </c>
      <c r="Z105" s="5">
        <v>7943.8680000000004</v>
      </c>
      <c r="AA105" s="5">
        <v>67056.92</v>
      </c>
      <c r="AB105" s="6">
        <v>8.2492529999999995</v>
      </c>
      <c r="AC105" s="5">
        <v>10863.17</v>
      </c>
      <c r="AD105" s="5">
        <v>82517.66</v>
      </c>
      <c r="AE105" s="6">
        <v>7.4133240000000002</v>
      </c>
      <c r="AF105" s="5">
        <v>11699.57</v>
      </c>
      <c r="AG105" s="5">
        <v>86817.27</v>
      </c>
      <c r="AH105" s="6">
        <v>7.2373479999999999</v>
      </c>
      <c r="AI105" s="5">
        <v>10988.63</v>
      </c>
      <c r="AJ105" s="5">
        <v>89462.27</v>
      </c>
      <c r="AK105" s="6">
        <v>7.9306239999999999</v>
      </c>
      <c r="AL105" s="5">
        <v>10457.25</v>
      </c>
      <c r="AM105" s="5">
        <v>88573.39</v>
      </c>
      <c r="AN105" s="6">
        <v>8.2463569999999997</v>
      </c>
      <c r="AO105" s="5">
        <v>12478.13</v>
      </c>
      <c r="AP105" s="5">
        <v>90365.91</v>
      </c>
      <c r="AQ105" s="6">
        <v>7.0633460000000001</v>
      </c>
      <c r="AR105" s="5">
        <v>12613.13</v>
      </c>
      <c r="AS105" s="5">
        <v>95284.63</v>
      </c>
      <c r="AT105" s="6">
        <v>7.3617780000000002</v>
      </c>
      <c r="AU105" s="5">
        <v>13857.47</v>
      </c>
      <c r="AV105" s="5">
        <v>100129.5</v>
      </c>
      <c r="AW105" s="6">
        <v>7.0476599999999996</v>
      </c>
      <c r="AX105" s="5">
        <v>13395.25</v>
      </c>
      <c r="AY105" s="5">
        <v>105105.5</v>
      </c>
      <c r="AZ105" s="6">
        <v>7.6451890000000002</v>
      </c>
      <c r="BA105" s="5">
        <v>13658.22</v>
      </c>
      <c r="BB105" s="5">
        <v>104137</v>
      </c>
      <c r="BC105" s="6">
        <v>7.4294919999999998</v>
      </c>
      <c r="BD105" s="5">
        <v>14596.84</v>
      </c>
      <c r="BE105" s="5">
        <v>105705</v>
      </c>
      <c r="BF105" s="6">
        <v>7.061769</v>
      </c>
      <c r="BG105" s="5">
        <v>43199.75</v>
      </c>
      <c r="BH105" s="5">
        <v>210687.9</v>
      </c>
      <c r="BI105" s="6">
        <v>4.7688819999999996</v>
      </c>
      <c r="BJ105" s="5">
        <v>53888.57</v>
      </c>
      <c r="BK105" s="5">
        <v>267563.3</v>
      </c>
      <c r="BL105" s="6">
        <v>4.8534920000000001</v>
      </c>
      <c r="BM105" s="5">
        <v>60363.65</v>
      </c>
      <c r="BN105" s="5">
        <v>315463.40000000002</v>
      </c>
      <c r="BO105" s="6">
        <v>5.1042959999999997</v>
      </c>
      <c r="BP105" s="5">
        <v>72554.38</v>
      </c>
      <c r="BQ105" s="5">
        <v>399030.8</v>
      </c>
      <c r="BR105" s="6">
        <v>5.3672579999999996</v>
      </c>
      <c r="BS105" s="5">
        <v>75664.33</v>
      </c>
      <c r="BT105" s="5">
        <v>411457.7</v>
      </c>
      <c r="BU105" s="6">
        <v>5.3063130000000003</v>
      </c>
      <c r="BV105" s="5">
        <v>76771.8</v>
      </c>
      <c r="BW105" s="5">
        <v>375148.7</v>
      </c>
      <c r="BX105" s="6">
        <v>4.7746069999999996</v>
      </c>
      <c r="BY105" s="5">
        <v>74175.740000000005</v>
      </c>
      <c r="BZ105" s="5">
        <v>358510.6</v>
      </c>
      <c r="CA105" s="6">
        <v>4.7251269999999996</v>
      </c>
      <c r="CB105" s="5">
        <v>73591.929999999993</v>
      </c>
      <c r="CC105" s="5">
        <v>347639</v>
      </c>
      <c r="CD105" s="6">
        <v>4.6188380000000002</v>
      </c>
      <c r="CE105" s="5">
        <v>63324.38</v>
      </c>
      <c r="CF105" s="5">
        <v>311730.09999999998</v>
      </c>
      <c r="CG105" s="6">
        <v>4.8098989999999997</v>
      </c>
      <c r="CH105" s="5">
        <v>66638.460000000006</v>
      </c>
      <c r="CI105" s="5">
        <v>329245.5</v>
      </c>
      <c r="CJ105" s="6">
        <v>4.8274999999999997</v>
      </c>
      <c r="CK105" s="5">
        <v>90432.16</v>
      </c>
      <c r="CL105" s="5">
        <v>414294.5</v>
      </c>
      <c r="CM105" s="6">
        <v>4.481617</v>
      </c>
      <c r="CN105" s="5">
        <v>105538</v>
      </c>
      <c r="CO105" s="5">
        <v>477241.9</v>
      </c>
      <c r="CP105" s="6">
        <v>4.4239959999999998</v>
      </c>
      <c r="CQ105" s="5">
        <v>120417.9</v>
      </c>
      <c r="CR105" s="5">
        <v>544899.6</v>
      </c>
      <c r="CS105" s="6">
        <v>4.4267459999999996</v>
      </c>
      <c r="CT105" s="5">
        <v>107319.7</v>
      </c>
      <c r="CU105" s="5">
        <v>413025.4</v>
      </c>
      <c r="CV105" s="6">
        <v>3.7757610000000001</v>
      </c>
      <c r="CW105" s="5">
        <v>139880.1</v>
      </c>
      <c r="CX105" s="5">
        <v>528032.9</v>
      </c>
      <c r="CY105" s="6">
        <v>3.704561</v>
      </c>
      <c r="CZ105" s="5">
        <v>154646.20000000001</v>
      </c>
      <c r="DA105" s="5">
        <v>608829.9</v>
      </c>
      <c r="DB105" s="6">
        <v>3.8611339999999998</v>
      </c>
      <c r="DC105" s="5">
        <v>180403</v>
      </c>
      <c r="DD105" s="5">
        <v>739920.3</v>
      </c>
      <c r="DE105" s="6">
        <v>4.0216529999999997</v>
      </c>
      <c r="DF105" s="5">
        <v>193365</v>
      </c>
      <c r="DG105" s="5">
        <v>775615.3</v>
      </c>
      <c r="DH105" s="6">
        <v>3.9329160000000001</v>
      </c>
      <c r="DI105" s="5">
        <v>263834.8</v>
      </c>
      <c r="DJ105" s="5">
        <v>980230.6</v>
      </c>
      <c r="DK105" s="6">
        <v>3.6459109999999999</v>
      </c>
      <c r="DL105" s="5">
        <v>386024.3</v>
      </c>
      <c r="DM105" s="5">
        <v>1258791</v>
      </c>
      <c r="DN105" s="6">
        <v>3.204475</v>
      </c>
      <c r="DO105" s="5">
        <v>594247.4</v>
      </c>
      <c r="DP105" s="5">
        <v>1887289</v>
      </c>
      <c r="DQ105" s="6">
        <v>3.1209720000000001</v>
      </c>
      <c r="DR105" s="5">
        <v>952300.8</v>
      </c>
      <c r="DS105" s="5">
        <v>3083577</v>
      </c>
      <c r="DT105" s="6">
        <v>3.1823389999999998</v>
      </c>
      <c r="DU105" s="5">
        <v>1601.6769999999999</v>
      </c>
      <c r="DV105" s="5">
        <v>5552.7359999999999</v>
      </c>
      <c r="DW105" s="6">
        <v>3.40381</v>
      </c>
      <c r="DX105" s="5">
        <v>1921.7059999999999</v>
      </c>
      <c r="DY105" s="5">
        <v>6659.2259999999997</v>
      </c>
      <c r="DZ105" s="6">
        <v>3.4024999999999999</v>
      </c>
      <c r="EA105" s="5">
        <v>2372.248</v>
      </c>
      <c r="EB105" s="5">
        <v>8894</v>
      </c>
      <c r="EC105" s="6">
        <v>3.6760709999999999</v>
      </c>
      <c r="ED105" s="5">
        <v>3048.047</v>
      </c>
      <c r="EE105" s="5">
        <v>10595.89</v>
      </c>
      <c r="EF105" s="6">
        <v>3.4158550000000001</v>
      </c>
      <c r="EG105" s="5">
        <v>3265.3</v>
      </c>
      <c r="EH105" s="5">
        <v>11385.2</v>
      </c>
      <c r="EI105" s="6">
        <v>3.426866</v>
      </c>
      <c r="EJ105" s="5">
        <v>3582.6889999999999</v>
      </c>
      <c r="EK105" s="5">
        <v>11779.41</v>
      </c>
      <c r="EL105" s="6">
        <v>3.2323400000000002</v>
      </c>
      <c r="EM105" s="5">
        <v>3765.0239999999999</v>
      </c>
      <c r="EN105" s="5">
        <v>13065.98</v>
      </c>
      <c r="EO105" s="6">
        <v>3.4103439999999998</v>
      </c>
      <c r="EP105" s="5">
        <v>4155.5450000000001</v>
      </c>
      <c r="EQ105" s="5">
        <v>14893.85</v>
      </c>
      <c r="ER105" s="6">
        <v>3.5211220000000001</v>
      </c>
      <c r="ES105" s="5">
        <v>4724.1949999999997</v>
      </c>
      <c r="ET105" s="5">
        <v>17372.650000000001</v>
      </c>
      <c r="EU105" s="6">
        <v>3.6094909999999998</v>
      </c>
      <c r="EV105" s="5">
        <v>5753.3130000000001</v>
      </c>
      <c r="EW105" s="5">
        <v>20677.990000000002</v>
      </c>
      <c r="EX105" s="6">
        <v>3.5307010000000001</v>
      </c>
      <c r="EY105" s="5">
        <v>6643.16</v>
      </c>
      <c r="EZ105" s="5">
        <v>24173.68</v>
      </c>
      <c r="FA105" s="6">
        <v>3.5733730000000001</v>
      </c>
      <c r="FB105" s="5">
        <v>7636.9480000000003</v>
      </c>
      <c r="FC105" s="5">
        <v>26561.68</v>
      </c>
      <c r="FD105" s="6">
        <v>3.4178519999999999</v>
      </c>
      <c r="FE105" s="5">
        <v>9466.4779999999992</v>
      </c>
      <c r="FF105" s="5">
        <v>33006.25</v>
      </c>
      <c r="FG105" s="6">
        <v>3.4245930000000002</v>
      </c>
      <c r="FH105" s="5">
        <v>11965.22</v>
      </c>
      <c r="FI105" s="5">
        <v>42425.29</v>
      </c>
      <c r="FJ105" s="6">
        <v>3.4836209999999999</v>
      </c>
      <c r="FK105" s="60">
        <v>23943</v>
      </c>
      <c r="FL105" s="60">
        <v>59815.433260565645</v>
      </c>
      <c r="FM105" s="62">
        <v>2.4982430464254959</v>
      </c>
      <c r="FN105" s="60">
        <v>25460</v>
      </c>
      <c r="FO105" s="60">
        <v>63581.08216028662</v>
      </c>
      <c r="FP105" s="62">
        <v>2.4972930934912263</v>
      </c>
      <c r="FQ105" s="60">
        <v>28239</v>
      </c>
      <c r="FR105" s="60">
        <v>70420.468821163697</v>
      </c>
      <c r="FS105" s="62">
        <v>2.493730968559924</v>
      </c>
      <c r="FT105" s="60">
        <v>31593</v>
      </c>
      <c r="FU105" s="60">
        <v>78823.23603682773</v>
      </c>
      <c r="FV105" s="62">
        <v>2.4949588844626254</v>
      </c>
      <c r="FW105" s="60">
        <v>35353</v>
      </c>
      <c r="FX105" s="60">
        <v>88076.5912322816</v>
      </c>
      <c r="FY105" s="62">
        <v>2.4913470209679969</v>
      </c>
      <c r="FZ105" s="60">
        <v>39894</v>
      </c>
      <c r="GA105" s="60">
        <v>99634.379749219632</v>
      </c>
      <c r="GB105" s="62">
        <v>2.4974778099267967</v>
      </c>
      <c r="GC105" s="60">
        <v>45184</v>
      </c>
      <c r="GD105" s="60">
        <v>111033.75611947705</v>
      </c>
      <c r="GE105" s="62">
        <v>2.4573688942872933</v>
      </c>
      <c r="GF105" s="60">
        <v>50285</v>
      </c>
      <c r="GG105" s="60">
        <v>122090.03711863027</v>
      </c>
      <c r="GH105" s="62">
        <v>2.4279613626057523</v>
      </c>
      <c r="GI105" s="60">
        <v>58088</v>
      </c>
      <c r="GJ105" s="60">
        <v>139715.52904555068</v>
      </c>
      <c r="GK105" s="62">
        <v>2.4052391035248362</v>
      </c>
      <c r="GL105" s="60">
        <v>67808</v>
      </c>
      <c r="GM105" s="60">
        <v>161401.01011359791</v>
      </c>
      <c r="GN105" s="62">
        <v>2.3802650146531072</v>
      </c>
      <c r="GO105" s="60">
        <v>76686</v>
      </c>
      <c r="GP105" s="60">
        <v>181380.17840926346</v>
      </c>
      <c r="GQ105" s="62">
        <v>2.3652319642341948</v>
      </c>
      <c r="GR105" s="60">
        <v>84815</v>
      </c>
      <c r="GS105" s="60">
        <v>198981.66524900982</v>
      </c>
      <c r="GT105" s="62">
        <v>2.3460669132701741</v>
      </c>
      <c r="GU105" s="60">
        <v>93088</v>
      </c>
      <c r="GV105" s="60">
        <v>216343.23969057927</v>
      </c>
      <c r="GW105" s="62">
        <v>2.3240722723721561</v>
      </c>
      <c r="GX105" s="60">
        <v>102630</v>
      </c>
      <c r="GY105" s="60">
        <v>236160.27143247044</v>
      </c>
      <c r="GZ105" s="62">
        <v>2.3010841998681717</v>
      </c>
      <c r="HA105" s="60">
        <v>111463</v>
      </c>
      <c r="HB105" s="60">
        <v>252558.80362536784</v>
      </c>
      <c r="HC105" s="62">
        <v>2.2658532753054184</v>
      </c>
      <c r="HD105" s="60">
        <v>116116</v>
      </c>
      <c r="HE105" s="60">
        <v>267702.54714934941</v>
      </c>
      <c r="HF105" s="62">
        <v>2.3054751037699317</v>
      </c>
      <c r="HG105" s="60">
        <v>123875</v>
      </c>
      <c r="HH105" s="60">
        <v>290055.00441682397</v>
      </c>
      <c r="HI105" s="62">
        <v>2.341513658258922</v>
      </c>
      <c r="HJ105" s="60">
        <v>129039</v>
      </c>
      <c r="HK105" s="60">
        <v>306369.76676895999</v>
      </c>
      <c r="HL105" s="62">
        <v>2.3742416383338369</v>
      </c>
      <c r="HM105" s="60">
        <v>134457</v>
      </c>
      <c r="HN105" s="60">
        <v>325170.51958732191</v>
      </c>
      <c r="HO105" s="62">
        <v>2.4183978490321953</v>
      </c>
      <c r="HP105" s="60">
        <v>151558</v>
      </c>
      <c r="HQ105" s="60">
        <v>357726.62788093393</v>
      </c>
      <c r="HR105" s="62">
        <v>2.3603282431869905</v>
      </c>
      <c r="HS105" s="60">
        <v>161251</v>
      </c>
      <c r="HT105" s="60">
        <v>372916.58354425814</v>
      </c>
      <c r="HU105" s="62">
        <v>2.3126466412255313</v>
      </c>
      <c r="HV105" s="60">
        <v>162418</v>
      </c>
      <c r="HW105" s="60">
        <v>382049.19147651125</v>
      </c>
      <c r="HX105" s="62">
        <v>2.3522589335942521</v>
      </c>
      <c r="HY105" s="60">
        <v>169076</v>
      </c>
      <c r="HZ105" s="60">
        <v>387628.28211878921</v>
      </c>
      <c r="IA105" s="62">
        <v>2.2926274700063241</v>
      </c>
      <c r="IB105" s="60">
        <v>163703</v>
      </c>
      <c r="IC105" s="60">
        <v>393630.30611665646</v>
      </c>
      <c r="ID105" s="62">
        <v>2.4045393555197916</v>
      </c>
      <c r="IE105" s="60">
        <v>165690</v>
      </c>
      <c r="IF105" s="60">
        <v>397101.3977256908</v>
      </c>
      <c r="IG105" s="62">
        <v>2.3966527715956953</v>
      </c>
      <c r="IH105" s="60">
        <v>167450</v>
      </c>
      <c r="II105" s="60">
        <v>405097.48862231022</v>
      </c>
      <c r="IJ105" s="62">
        <v>2.4192146230057343</v>
      </c>
      <c r="IK105" s="60">
        <v>164487</v>
      </c>
      <c r="IL105" s="60">
        <v>448458.65762578417</v>
      </c>
      <c r="IM105" s="62">
        <v>2.7264079083805051</v>
      </c>
      <c r="IN105" s="60">
        <v>168283</v>
      </c>
      <c r="IO105" s="60">
        <v>478638.85663151764</v>
      </c>
      <c r="IP105" s="62">
        <v>2.8442496070994552</v>
      </c>
      <c r="IQ105" s="60">
        <v>172392</v>
      </c>
      <c r="IR105" s="60">
        <v>515050.48391586245</v>
      </c>
      <c r="IS105" s="62">
        <v>2.9876704482566621</v>
      </c>
      <c r="IT105" s="60">
        <v>183975</v>
      </c>
      <c r="IU105" s="60">
        <v>571182.08440658252</v>
      </c>
      <c r="IV105" s="62">
        <v>3.1046722892055034</v>
      </c>
      <c r="IW105" s="60">
        <v>198575</v>
      </c>
      <c r="IX105" s="60">
        <v>628097.95478928636</v>
      </c>
      <c r="IY105" s="62">
        <v>3.1630263365946689</v>
      </c>
      <c r="IZ105" s="60">
        <v>208441</v>
      </c>
      <c r="JA105" s="60">
        <v>646724.79025418521</v>
      </c>
      <c r="JB105" s="62">
        <v>3.1026755305059237</v>
      </c>
      <c r="JC105" s="60">
        <v>222416</v>
      </c>
      <c r="JD105" s="60">
        <v>657965.27726363204</v>
      </c>
      <c r="JE105" s="62">
        <v>2.9582641413550825</v>
      </c>
      <c r="JF105" s="60">
        <v>242801</v>
      </c>
      <c r="JG105" s="60">
        <v>706871.54618011974</v>
      </c>
      <c r="JH105" s="62">
        <v>2.9113205719091755</v>
      </c>
      <c r="JI105" s="60">
        <v>273477</v>
      </c>
      <c r="JJ105" s="60">
        <v>780730.35247346247</v>
      </c>
      <c r="JK105" s="62">
        <v>2.8548300313132819</v>
      </c>
      <c r="JL105" s="60">
        <v>311644</v>
      </c>
      <c r="JM105" s="60">
        <v>871534.6617369192</v>
      </c>
      <c r="JN105" s="62">
        <v>2.7965712856237217</v>
      </c>
      <c r="JO105" s="60">
        <v>350380</v>
      </c>
      <c r="JP105" s="60">
        <v>979727.51248082926</v>
      </c>
      <c r="JQ105" s="62">
        <v>2.7961856055734611</v>
      </c>
      <c r="JR105" s="60">
        <v>378626</v>
      </c>
      <c r="JS105" s="60">
        <v>1070161.4350883875</v>
      </c>
      <c r="JT105" s="62">
        <v>2.8264340935075443</v>
      </c>
      <c r="JU105" s="60">
        <v>382466</v>
      </c>
      <c r="JV105" s="60">
        <v>1049014.919705448</v>
      </c>
      <c r="JW105" s="62">
        <v>2.7427664673603616</v>
      </c>
      <c r="JX105" s="60">
        <v>380885</v>
      </c>
      <c r="JY105" s="60">
        <v>1030752.1492947647</v>
      </c>
      <c r="JZ105" s="62">
        <v>2.7062030515635027</v>
      </c>
      <c r="KA105" s="60">
        <v>395720</v>
      </c>
      <c r="KB105" s="60">
        <v>1113070.0983085481</v>
      </c>
      <c r="KC105" s="62">
        <v>2.8127719051565454</v>
      </c>
      <c r="KD105" s="60">
        <v>407467</v>
      </c>
      <c r="KE105" s="60">
        <v>1143476.3042087276</v>
      </c>
      <c r="KF105" s="62">
        <v>2.8063040791247573</v>
      </c>
      <c r="KG105" s="60">
        <v>412816</v>
      </c>
      <c r="KH105" s="60">
        <v>1148277.3263755117</v>
      </c>
      <c r="KI105" s="62">
        <v>2.7815717568493268</v>
      </c>
      <c r="KJ105" s="60">
        <v>419025</v>
      </c>
      <c r="KK105" s="60">
        <v>1159130.5338991445</v>
      </c>
      <c r="KL105" s="62">
        <v>2.7662562708648517</v>
      </c>
      <c r="KM105" s="60">
        <v>420671</v>
      </c>
      <c r="KN105" s="60">
        <v>1166957.1402791725</v>
      </c>
      <c r="KO105" s="62">
        <v>2.7740375264260488</v>
      </c>
    </row>
    <row r="106" spans="1:301" ht="15" customHeight="1">
      <c r="A106" s="166">
        <v>92</v>
      </c>
      <c r="B106" s="171">
        <v>4071.866</v>
      </c>
      <c r="C106" s="3">
        <v>26658.23</v>
      </c>
      <c r="D106" s="4">
        <v>6.4023880000000002</v>
      </c>
      <c r="E106" s="3">
        <v>5100.7110000000002</v>
      </c>
      <c r="F106" s="3">
        <v>32623.22</v>
      </c>
      <c r="G106" s="4">
        <v>6.2495209999999997</v>
      </c>
      <c r="H106" s="3">
        <v>5047.143</v>
      </c>
      <c r="I106" s="3">
        <v>31681.99</v>
      </c>
      <c r="J106" s="4">
        <v>6.1387609999999997</v>
      </c>
      <c r="K106" s="3">
        <v>5149.1660000000002</v>
      </c>
      <c r="L106" s="3">
        <v>34194.019999999997</v>
      </c>
      <c r="M106" s="4">
        <v>6.4942000000000002</v>
      </c>
      <c r="N106" s="3">
        <v>6866.2169999999996</v>
      </c>
      <c r="O106" s="3">
        <v>47453.16</v>
      </c>
      <c r="P106" s="4">
        <v>6.7403040000000001</v>
      </c>
      <c r="Q106" s="3">
        <v>7487.38</v>
      </c>
      <c r="R106" s="3">
        <v>54382.11</v>
      </c>
      <c r="S106" s="4">
        <v>7.0895029999999997</v>
      </c>
      <c r="T106" s="3">
        <v>8725.9290000000001</v>
      </c>
      <c r="U106" s="3">
        <v>60661.43</v>
      </c>
      <c r="V106" s="4">
        <v>6.7870290000000004</v>
      </c>
      <c r="W106" s="3">
        <v>8978.9920000000002</v>
      </c>
      <c r="X106" s="3">
        <v>66813.91</v>
      </c>
      <c r="Y106" s="4">
        <v>7.2741819999999997</v>
      </c>
      <c r="Z106" s="3">
        <v>8783.393</v>
      </c>
      <c r="AA106" s="3">
        <v>74395.41</v>
      </c>
      <c r="AB106" s="4">
        <v>8.2745639999999998</v>
      </c>
      <c r="AC106" s="3">
        <v>13070.75</v>
      </c>
      <c r="AD106" s="3">
        <v>91350.03</v>
      </c>
      <c r="AE106" s="4">
        <v>6.8180019999999999</v>
      </c>
      <c r="AF106" s="3">
        <v>13688.52</v>
      </c>
      <c r="AG106" s="3">
        <v>96088.87</v>
      </c>
      <c r="AH106" s="4">
        <v>6.8435079999999999</v>
      </c>
      <c r="AI106" s="3">
        <v>12686.13</v>
      </c>
      <c r="AJ106" s="3">
        <v>99170.05</v>
      </c>
      <c r="AK106" s="4">
        <v>7.6118569999999997</v>
      </c>
      <c r="AL106" s="3">
        <v>12169.82</v>
      </c>
      <c r="AM106" s="3">
        <v>98235.77</v>
      </c>
      <c r="AN106" s="4">
        <v>7.8558389999999996</v>
      </c>
      <c r="AO106" s="3">
        <v>14410.67</v>
      </c>
      <c r="AP106" s="3">
        <v>99986.4</v>
      </c>
      <c r="AQ106" s="4">
        <v>6.7643829999999996</v>
      </c>
      <c r="AR106" s="3">
        <v>14508.2</v>
      </c>
      <c r="AS106" s="3">
        <v>105505.1</v>
      </c>
      <c r="AT106" s="4">
        <v>7.0837060000000003</v>
      </c>
      <c r="AU106" s="3">
        <v>16100.03</v>
      </c>
      <c r="AV106" s="3">
        <v>110779.3</v>
      </c>
      <c r="AW106" s="4">
        <v>6.7083250000000003</v>
      </c>
      <c r="AX106" s="3">
        <v>15482.8</v>
      </c>
      <c r="AY106" s="3">
        <v>116444.5</v>
      </c>
      <c r="AZ106" s="4">
        <v>7.3249789999999999</v>
      </c>
      <c r="BA106" s="3">
        <v>15863.71</v>
      </c>
      <c r="BB106" s="3">
        <v>115314.9</v>
      </c>
      <c r="BC106" s="4">
        <v>7.0802180000000003</v>
      </c>
      <c r="BD106" s="3">
        <v>16794.05</v>
      </c>
      <c r="BE106" s="3">
        <v>116962</v>
      </c>
      <c r="BF106" s="4">
        <v>6.7886220000000002</v>
      </c>
      <c r="BG106" s="3">
        <v>49196.15</v>
      </c>
      <c r="BH106" s="3">
        <v>231263</v>
      </c>
      <c r="BI106" s="4">
        <v>4.593966</v>
      </c>
      <c r="BJ106" s="3">
        <v>62003.93</v>
      </c>
      <c r="BK106" s="3">
        <v>293785.7</v>
      </c>
      <c r="BL106" s="4">
        <v>4.6290329999999997</v>
      </c>
      <c r="BM106" s="3">
        <v>69421.710000000006</v>
      </c>
      <c r="BN106" s="3">
        <v>346807</v>
      </c>
      <c r="BO106" s="4">
        <v>4.8765559999999999</v>
      </c>
      <c r="BP106" s="3">
        <v>82297.63</v>
      </c>
      <c r="BQ106" s="3">
        <v>439252.9</v>
      </c>
      <c r="BR106" s="4">
        <v>5.2059660000000001</v>
      </c>
      <c r="BS106" s="3">
        <v>83342.240000000005</v>
      </c>
      <c r="BT106" s="3">
        <v>452943.4</v>
      </c>
      <c r="BU106" s="4">
        <v>5.3003070000000001</v>
      </c>
      <c r="BV106" s="3">
        <v>83516.52</v>
      </c>
      <c r="BW106" s="3">
        <v>412029.2</v>
      </c>
      <c r="BX106" s="4">
        <v>4.8177479999999999</v>
      </c>
      <c r="BY106" s="3">
        <v>82424.81</v>
      </c>
      <c r="BZ106" s="3">
        <v>393539.8</v>
      </c>
      <c r="CA106" s="4">
        <v>4.665057</v>
      </c>
      <c r="CB106" s="3">
        <v>81587.09</v>
      </c>
      <c r="CC106" s="3">
        <v>381363.3</v>
      </c>
      <c r="CD106" s="4">
        <v>4.5677240000000001</v>
      </c>
      <c r="CE106" s="3">
        <v>70893.81</v>
      </c>
      <c r="CF106" s="3">
        <v>342290.3</v>
      </c>
      <c r="CG106" s="4">
        <v>4.7148089999999998</v>
      </c>
      <c r="CH106" s="3">
        <v>74403.98</v>
      </c>
      <c r="CI106" s="3">
        <v>361583.2</v>
      </c>
      <c r="CJ106" s="4">
        <v>4.7455980000000002</v>
      </c>
      <c r="CK106" s="3">
        <v>99143.82</v>
      </c>
      <c r="CL106" s="3">
        <v>454251.3</v>
      </c>
      <c r="CM106" s="4">
        <v>4.4794780000000003</v>
      </c>
      <c r="CN106" s="3">
        <v>115489.2</v>
      </c>
      <c r="CO106" s="3">
        <v>523105.6</v>
      </c>
      <c r="CP106" s="4">
        <v>4.4287299999999998</v>
      </c>
      <c r="CQ106" s="3">
        <v>132417</v>
      </c>
      <c r="CR106" s="3">
        <v>597240.1</v>
      </c>
      <c r="CS106" s="4">
        <v>4.4097049999999998</v>
      </c>
      <c r="CT106" s="3">
        <v>111501.1</v>
      </c>
      <c r="CU106" s="3">
        <v>451077.5</v>
      </c>
      <c r="CV106" s="4">
        <v>3.9666790000000001</v>
      </c>
      <c r="CW106" s="3">
        <v>158232.6</v>
      </c>
      <c r="CX106" s="3">
        <v>575454.30000000005</v>
      </c>
      <c r="CY106" s="4">
        <v>3.5668129999999998</v>
      </c>
      <c r="CZ106" s="3">
        <v>174816.5</v>
      </c>
      <c r="DA106" s="3">
        <v>664391</v>
      </c>
      <c r="DB106" s="4">
        <v>3.7250830000000001</v>
      </c>
      <c r="DC106" s="3">
        <v>203628.1</v>
      </c>
      <c r="DD106" s="3">
        <v>808461.3</v>
      </c>
      <c r="DE106" s="4">
        <v>3.890717</v>
      </c>
      <c r="DF106" s="3">
        <v>217828.8</v>
      </c>
      <c r="DG106" s="3">
        <v>846922.9</v>
      </c>
      <c r="DH106" s="4">
        <v>3.8098960000000002</v>
      </c>
      <c r="DI106" s="3">
        <v>296254.59999999998</v>
      </c>
      <c r="DJ106" s="3">
        <v>1067822</v>
      </c>
      <c r="DK106" s="4">
        <v>3.5348660000000001</v>
      </c>
      <c r="DL106" s="3">
        <v>434374.8</v>
      </c>
      <c r="DM106" s="3">
        <v>1364966</v>
      </c>
      <c r="DN106" s="4">
        <v>3.0859450000000002</v>
      </c>
      <c r="DO106" s="3">
        <v>655824.4</v>
      </c>
      <c r="DP106" s="3">
        <v>2045176</v>
      </c>
      <c r="DQ106" s="4">
        <v>3.0624570000000002</v>
      </c>
      <c r="DR106" s="3">
        <v>1054942</v>
      </c>
      <c r="DS106" s="3">
        <v>3343759</v>
      </c>
      <c r="DT106" s="4">
        <v>3.1130599999999999</v>
      </c>
      <c r="DU106" s="3">
        <v>1805.5139999999999</v>
      </c>
      <c r="DV106" s="3">
        <v>6034.4269999999997</v>
      </c>
      <c r="DW106" s="4">
        <v>3.2793299999999999</v>
      </c>
      <c r="DX106" s="3">
        <v>2146.8539999999998</v>
      </c>
      <c r="DY106" s="3">
        <v>7237.6840000000002</v>
      </c>
      <c r="DZ106" s="4">
        <v>3.30809</v>
      </c>
      <c r="EA106" s="3">
        <v>2632.8829999999998</v>
      </c>
      <c r="EB106" s="3">
        <v>9693.3009999999995</v>
      </c>
      <c r="EC106" s="4">
        <v>3.6075170000000001</v>
      </c>
      <c r="ED106" s="3">
        <v>3450.0839999999998</v>
      </c>
      <c r="EE106" s="3">
        <v>11515.02</v>
      </c>
      <c r="EF106" s="4">
        <v>3.2775409999999998</v>
      </c>
      <c r="EG106" s="3">
        <v>3754.828</v>
      </c>
      <c r="EH106" s="3">
        <v>12370.62</v>
      </c>
      <c r="EI106" s="4">
        <v>3.236027</v>
      </c>
      <c r="EJ106" s="3">
        <v>3999.1149999999998</v>
      </c>
      <c r="EK106" s="3">
        <v>12778.71</v>
      </c>
      <c r="EL106" s="4">
        <v>3.139421</v>
      </c>
      <c r="EM106" s="3">
        <v>4232.5510000000004</v>
      </c>
      <c r="EN106" s="3">
        <v>14200.31</v>
      </c>
      <c r="EO106" s="4">
        <v>3.2949670000000002</v>
      </c>
      <c r="EP106" s="3">
        <v>4681.6109999999999</v>
      </c>
      <c r="EQ106" s="3">
        <v>16204.34</v>
      </c>
      <c r="ER106" s="4">
        <v>3.3983949999999998</v>
      </c>
      <c r="ES106" s="3">
        <v>5183.0590000000002</v>
      </c>
      <c r="ET106" s="3">
        <v>18925.77</v>
      </c>
      <c r="EU106" s="4">
        <v>3.5818560000000002</v>
      </c>
      <c r="EV106" s="3">
        <v>6561.5439999999999</v>
      </c>
      <c r="EW106" s="3">
        <v>22497.55</v>
      </c>
      <c r="EX106" s="4">
        <v>3.366158</v>
      </c>
      <c r="EY106" s="3">
        <v>7845.49</v>
      </c>
      <c r="EZ106" s="3">
        <v>26291.16</v>
      </c>
      <c r="FA106" s="4">
        <v>3.2887140000000001</v>
      </c>
      <c r="FB106" s="3">
        <v>8925.625</v>
      </c>
      <c r="FC106" s="3">
        <v>28848.46</v>
      </c>
      <c r="FD106" s="4">
        <v>3.17415</v>
      </c>
      <c r="FE106" s="3">
        <v>10630.24</v>
      </c>
      <c r="FF106" s="3">
        <v>35878</v>
      </c>
      <c r="FG106" s="4">
        <v>3.3129240000000002</v>
      </c>
      <c r="FH106" s="3">
        <v>13451.59</v>
      </c>
      <c r="FI106" s="3">
        <v>46142.93</v>
      </c>
      <c r="FJ106" s="4">
        <v>3.3681559999999999</v>
      </c>
      <c r="FK106" s="60">
        <v>26505</v>
      </c>
      <c r="FL106" s="60">
        <v>64139.249668200697</v>
      </c>
      <c r="FM106" s="62">
        <v>2.4198924605999133</v>
      </c>
      <c r="FN106" s="60">
        <v>28197</v>
      </c>
      <c r="FO106" s="60">
        <v>68179.465318404909</v>
      </c>
      <c r="FP106" s="62">
        <v>2.4179687668335252</v>
      </c>
      <c r="FQ106" s="60">
        <v>31071</v>
      </c>
      <c r="FR106" s="60">
        <v>75519.896889952259</v>
      </c>
      <c r="FS106" s="62">
        <v>2.4305589420988141</v>
      </c>
      <c r="FT106" s="60">
        <v>34496</v>
      </c>
      <c r="FU106" s="60">
        <v>84549.01206445937</v>
      </c>
      <c r="FV106" s="62">
        <v>2.4509801734827046</v>
      </c>
      <c r="FW106" s="60">
        <v>38839</v>
      </c>
      <c r="FX106" s="60">
        <v>94454.669600697423</v>
      </c>
      <c r="FY106" s="62">
        <v>2.4319542109914627</v>
      </c>
      <c r="FZ106" s="60">
        <v>43977</v>
      </c>
      <c r="GA106" s="60">
        <v>106858.27723985424</v>
      </c>
      <c r="GB106" s="62">
        <v>2.429867367939019</v>
      </c>
      <c r="GC106" s="60">
        <v>49755</v>
      </c>
      <c r="GD106" s="60">
        <v>118987.33662151711</v>
      </c>
      <c r="GE106" s="62">
        <v>2.3914649104917518</v>
      </c>
      <c r="GF106" s="60">
        <v>55441</v>
      </c>
      <c r="GG106" s="60">
        <v>130753.03393404683</v>
      </c>
      <c r="GH106" s="62">
        <v>2.3584176680443503</v>
      </c>
      <c r="GI106" s="60">
        <v>63840</v>
      </c>
      <c r="GJ106" s="60">
        <v>149570.84773521774</v>
      </c>
      <c r="GK106" s="62">
        <v>2.3429017502383731</v>
      </c>
      <c r="GL106" s="60">
        <v>74061</v>
      </c>
      <c r="GM106" s="60">
        <v>172735.21888952289</v>
      </c>
      <c r="GN106" s="62">
        <v>2.3323371125089167</v>
      </c>
      <c r="GO106" s="60">
        <v>83520</v>
      </c>
      <c r="GP106" s="60">
        <v>194054.1889836624</v>
      </c>
      <c r="GQ106" s="62">
        <v>2.3234457493254599</v>
      </c>
      <c r="GR106" s="60">
        <v>92632</v>
      </c>
      <c r="GS106" s="60">
        <v>212782.50046021389</v>
      </c>
      <c r="GT106" s="62">
        <v>2.2970733705438064</v>
      </c>
      <c r="GU106" s="60">
        <v>101896</v>
      </c>
      <c r="GV106" s="60">
        <v>231221.64985680304</v>
      </c>
      <c r="GW106" s="62">
        <v>2.269192606744161</v>
      </c>
      <c r="GX106" s="60">
        <v>112056</v>
      </c>
      <c r="GY106" s="60">
        <v>252285.03785389377</v>
      </c>
      <c r="GZ106" s="62">
        <v>2.2514192712027357</v>
      </c>
      <c r="HA106" s="60">
        <v>121134</v>
      </c>
      <c r="HB106" s="60">
        <v>269641.00956050056</v>
      </c>
      <c r="HC106" s="62">
        <v>2.2259729684522971</v>
      </c>
      <c r="HD106" s="60">
        <v>126524</v>
      </c>
      <c r="HE106" s="60">
        <v>286021.36500717001</v>
      </c>
      <c r="HF106" s="62">
        <v>2.260609568201843</v>
      </c>
      <c r="HG106" s="60">
        <v>134267</v>
      </c>
      <c r="HH106" s="60">
        <v>310197.00049862196</v>
      </c>
      <c r="HI106" s="62">
        <v>2.3102996305765524</v>
      </c>
      <c r="HJ106" s="60">
        <v>140248</v>
      </c>
      <c r="HK106" s="60">
        <v>327856.75351830717</v>
      </c>
      <c r="HL106" s="62">
        <v>2.3376928977119613</v>
      </c>
      <c r="HM106" s="60">
        <v>147648</v>
      </c>
      <c r="HN106" s="60">
        <v>348245.08096181427</v>
      </c>
      <c r="HO106" s="62">
        <v>2.3586169874418501</v>
      </c>
      <c r="HP106" s="60">
        <v>164016</v>
      </c>
      <c r="HQ106" s="60">
        <v>382740.06738415005</v>
      </c>
      <c r="HR106" s="62">
        <v>2.3335532349536026</v>
      </c>
      <c r="HS106" s="60">
        <v>175631</v>
      </c>
      <c r="HT106" s="60">
        <v>398518.36486845446</v>
      </c>
      <c r="HU106" s="62">
        <v>2.2690661948542936</v>
      </c>
      <c r="HV106" s="60">
        <v>176964</v>
      </c>
      <c r="HW106" s="60">
        <v>408631.53523497528</v>
      </c>
      <c r="HX106" s="62">
        <v>2.3091223934527658</v>
      </c>
      <c r="HY106" s="60">
        <v>183913</v>
      </c>
      <c r="HZ106" s="60">
        <v>414069.26340260333</v>
      </c>
      <c r="IA106" s="62">
        <v>2.2514409715604842</v>
      </c>
      <c r="IB106" s="60">
        <v>177925</v>
      </c>
      <c r="IC106" s="60">
        <v>421384.19108831085</v>
      </c>
      <c r="ID106" s="62">
        <v>2.3683248058918691</v>
      </c>
      <c r="IE106" s="60">
        <v>179478</v>
      </c>
      <c r="IF106" s="60">
        <v>425212.3492168808</v>
      </c>
      <c r="IG106" s="62">
        <v>2.3691613970340701</v>
      </c>
      <c r="IH106" s="60">
        <v>181435</v>
      </c>
      <c r="II106" s="60">
        <v>433977.57523793273</v>
      </c>
      <c r="IJ106" s="62">
        <v>2.3919176302143068</v>
      </c>
      <c r="IK106" s="60">
        <v>176405</v>
      </c>
      <c r="IL106" s="60">
        <v>483242.90960983635</v>
      </c>
      <c r="IM106" s="62">
        <v>2.7393946294596887</v>
      </c>
      <c r="IN106" s="60">
        <v>178362</v>
      </c>
      <c r="IO106" s="60">
        <v>516853.23545093695</v>
      </c>
      <c r="IP106" s="62">
        <v>2.8977766309580346</v>
      </c>
      <c r="IQ106" s="60">
        <v>185945</v>
      </c>
      <c r="IR106" s="60">
        <v>557034.30331306963</v>
      </c>
      <c r="IS106" s="62">
        <v>2.9956939057950986</v>
      </c>
      <c r="IT106" s="60">
        <v>198131</v>
      </c>
      <c r="IU106" s="60">
        <v>618761.70931101381</v>
      </c>
      <c r="IV106" s="62">
        <v>3.1229929153490055</v>
      </c>
      <c r="IW106" s="60">
        <v>216704</v>
      </c>
      <c r="IX106" s="60">
        <v>680694.59156772925</v>
      </c>
      <c r="IY106" s="62">
        <v>3.1411261055067246</v>
      </c>
      <c r="IZ106" s="60">
        <v>224191</v>
      </c>
      <c r="JA106" s="60">
        <v>700576.93750245799</v>
      </c>
      <c r="JB106" s="62">
        <v>3.1249110691439799</v>
      </c>
      <c r="JC106" s="60">
        <v>238309</v>
      </c>
      <c r="JD106" s="60">
        <v>711513.65223959053</v>
      </c>
      <c r="JE106" s="62">
        <v>2.9856767987763386</v>
      </c>
      <c r="JF106" s="60">
        <v>262735</v>
      </c>
      <c r="JG106" s="60">
        <v>763762.37998508941</v>
      </c>
      <c r="JH106" s="62">
        <v>2.9069685423909619</v>
      </c>
      <c r="JI106" s="60">
        <v>294309</v>
      </c>
      <c r="JJ106" s="60">
        <v>842921.20250682055</v>
      </c>
      <c r="JK106" s="62">
        <v>2.864068725410438</v>
      </c>
      <c r="JL106" s="60">
        <v>337678</v>
      </c>
      <c r="JM106" s="60">
        <v>939948.62331507495</v>
      </c>
      <c r="JN106" s="62">
        <v>2.7835648852311223</v>
      </c>
      <c r="JO106" s="60">
        <v>381135</v>
      </c>
      <c r="JP106" s="60">
        <v>1056461.5941840932</v>
      </c>
      <c r="JQ106" s="62">
        <v>2.7718829133616518</v>
      </c>
      <c r="JR106" s="60">
        <v>408114</v>
      </c>
      <c r="JS106" s="60">
        <v>1154733.8439978287</v>
      </c>
      <c r="JT106" s="62">
        <v>2.8294394311340181</v>
      </c>
      <c r="JU106" s="60">
        <v>412369</v>
      </c>
      <c r="JV106" s="60">
        <v>1130504.264153932</v>
      </c>
      <c r="JW106" s="62">
        <v>2.7414870277686538</v>
      </c>
      <c r="JX106" s="60">
        <v>409490</v>
      </c>
      <c r="JY106" s="60">
        <v>1110376.632859292</v>
      </c>
      <c r="JZ106" s="62">
        <v>2.7116086665346941</v>
      </c>
      <c r="KA106" s="60">
        <v>426287</v>
      </c>
      <c r="KB106" s="60">
        <v>1200883.1683091363</v>
      </c>
      <c r="KC106" s="62">
        <v>2.8170766838048928</v>
      </c>
      <c r="KD106" s="60">
        <v>439557</v>
      </c>
      <c r="KE106" s="60">
        <v>1233605.5358987967</v>
      </c>
      <c r="KF106" s="62">
        <v>2.8064745548331542</v>
      </c>
      <c r="KG106" s="60">
        <v>445275</v>
      </c>
      <c r="KH106" s="60">
        <v>1238260.6477726675</v>
      </c>
      <c r="KI106" s="62">
        <v>2.7808896699178427</v>
      </c>
      <c r="KJ106" s="60">
        <v>447659</v>
      </c>
      <c r="KK106" s="60">
        <v>1249902.6732208163</v>
      </c>
      <c r="KL106" s="62">
        <v>2.7920865507469217</v>
      </c>
      <c r="KM106" s="60">
        <v>445146</v>
      </c>
      <c r="KN106" s="60">
        <v>1258746.0613330456</v>
      </c>
      <c r="KO106" s="62">
        <v>2.8277150897302135</v>
      </c>
    </row>
    <row r="107" spans="1:301" ht="15" customHeight="1">
      <c r="A107" s="166">
        <v>93</v>
      </c>
      <c r="B107" s="171">
        <v>4563.0209999999997</v>
      </c>
      <c r="C107" s="3">
        <v>29857.39</v>
      </c>
      <c r="D107" s="4">
        <v>6.3959250000000001</v>
      </c>
      <c r="E107" s="3">
        <v>5960.4440000000004</v>
      </c>
      <c r="F107" s="3">
        <v>36494.720000000001</v>
      </c>
      <c r="G107" s="4">
        <v>5.9797390000000004</v>
      </c>
      <c r="H107" s="3">
        <v>5705.5460000000003</v>
      </c>
      <c r="I107" s="3">
        <v>35445.230000000003</v>
      </c>
      <c r="J107" s="4">
        <v>6.0724450000000001</v>
      </c>
      <c r="K107" s="3">
        <v>5770.2240000000002</v>
      </c>
      <c r="L107" s="3">
        <v>38304.33</v>
      </c>
      <c r="M107" s="4">
        <v>6.4888769999999996</v>
      </c>
      <c r="N107" s="3">
        <v>7675.1580000000004</v>
      </c>
      <c r="O107" s="3">
        <v>53203.51</v>
      </c>
      <c r="P107" s="4">
        <v>6.7572830000000002</v>
      </c>
      <c r="Q107" s="3">
        <v>8347.6479999999992</v>
      </c>
      <c r="R107" s="3">
        <v>61033.86</v>
      </c>
      <c r="S107" s="4">
        <v>7.1334809999999997</v>
      </c>
      <c r="T107" s="3">
        <v>9741.7530000000006</v>
      </c>
      <c r="U107" s="3">
        <v>68020.78</v>
      </c>
      <c r="V107" s="4">
        <v>6.8136619999999999</v>
      </c>
      <c r="W107" s="3">
        <v>10407.01</v>
      </c>
      <c r="X107" s="3">
        <v>74977.429999999993</v>
      </c>
      <c r="Y107" s="4">
        <v>7.0398860000000001</v>
      </c>
      <c r="Z107" s="3">
        <v>9835.1149999999998</v>
      </c>
      <c r="AA107" s="3">
        <v>83696.320000000007</v>
      </c>
      <c r="AB107" s="4">
        <v>8.3104680000000002</v>
      </c>
      <c r="AC107" s="3">
        <v>16588.36</v>
      </c>
      <c r="AD107" s="3">
        <v>102296.6</v>
      </c>
      <c r="AE107" s="4">
        <v>6.0128830000000004</v>
      </c>
      <c r="AF107" s="3">
        <v>16338.04</v>
      </c>
      <c r="AG107" s="3">
        <v>107679.8</v>
      </c>
      <c r="AH107" s="4">
        <v>6.4220660000000001</v>
      </c>
      <c r="AI107" s="3">
        <v>14924.73</v>
      </c>
      <c r="AJ107" s="3">
        <v>111372.7</v>
      </c>
      <c r="AK107" s="4">
        <v>7.26281</v>
      </c>
      <c r="AL107" s="3">
        <v>14424.68</v>
      </c>
      <c r="AM107" s="3">
        <v>110377.2</v>
      </c>
      <c r="AN107" s="4">
        <v>7.443473</v>
      </c>
      <c r="AO107" s="3">
        <v>16949.71</v>
      </c>
      <c r="AP107" s="3">
        <v>112038.7</v>
      </c>
      <c r="AQ107" s="4">
        <v>6.4410170000000004</v>
      </c>
      <c r="AR107" s="3">
        <v>16984.12</v>
      </c>
      <c r="AS107" s="3">
        <v>118336.1</v>
      </c>
      <c r="AT107" s="4">
        <v>6.7835380000000001</v>
      </c>
      <c r="AU107" s="3">
        <v>19005.34</v>
      </c>
      <c r="AV107" s="3">
        <v>124106.4</v>
      </c>
      <c r="AW107" s="4">
        <v>6.3632039999999996</v>
      </c>
      <c r="AX107" s="3">
        <v>18217.62</v>
      </c>
      <c r="AY107" s="3">
        <v>130681.3</v>
      </c>
      <c r="AZ107" s="4">
        <v>6.9830550000000002</v>
      </c>
      <c r="BA107" s="3">
        <v>18708.46</v>
      </c>
      <c r="BB107" s="3">
        <v>129327.6</v>
      </c>
      <c r="BC107" s="4">
        <v>6.7297469999999997</v>
      </c>
      <c r="BD107" s="3">
        <v>19678.12</v>
      </c>
      <c r="BE107" s="3">
        <v>131075.6</v>
      </c>
      <c r="BF107" s="4">
        <v>6.4894449999999999</v>
      </c>
      <c r="BG107" s="3">
        <v>56775.48</v>
      </c>
      <c r="BH107" s="3">
        <v>256753.5</v>
      </c>
      <c r="BI107" s="4">
        <v>4.4164269999999997</v>
      </c>
      <c r="BJ107" s="3">
        <v>72442.31</v>
      </c>
      <c r="BK107" s="3">
        <v>326184.5</v>
      </c>
      <c r="BL107" s="4">
        <v>4.3959149999999996</v>
      </c>
      <c r="BM107" s="3">
        <v>81036.17</v>
      </c>
      <c r="BN107" s="3">
        <v>385640</v>
      </c>
      <c r="BO107" s="4">
        <v>4.6422559999999997</v>
      </c>
      <c r="BP107" s="3">
        <v>92048.22</v>
      </c>
      <c r="BQ107" s="3">
        <v>489542.7</v>
      </c>
      <c r="BR107" s="4">
        <v>5.1840609999999998</v>
      </c>
      <c r="BS107" s="3">
        <v>92288.18</v>
      </c>
      <c r="BT107" s="3">
        <v>505133.2</v>
      </c>
      <c r="BU107" s="4">
        <v>5.334689</v>
      </c>
      <c r="BV107" s="3">
        <v>91807.69</v>
      </c>
      <c r="BW107" s="3">
        <v>458399.7</v>
      </c>
      <c r="BX107" s="4">
        <v>4.8726960000000004</v>
      </c>
      <c r="BY107" s="3">
        <v>92255.45</v>
      </c>
      <c r="BZ107" s="3">
        <v>437312.7</v>
      </c>
      <c r="CA107" s="4">
        <v>4.6284559999999999</v>
      </c>
      <c r="CB107" s="3">
        <v>89468.04</v>
      </c>
      <c r="CC107" s="3">
        <v>423647.7</v>
      </c>
      <c r="CD107" s="4">
        <v>4.624104</v>
      </c>
      <c r="CE107" s="3">
        <v>77894.490000000005</v>
      </c>
      <c r="CF107" s="3">
        <v>380577</v>
      </c>
      <c r="CG107" s="4">
        <v>4.7678459999999996</v>
      </c>
      <c r="CH107" s="3">
        <v>82886.34</v>
      </c>
      <c r="CI107" s="3">
        <v>402025.9</v>
      </c>
      <c r="CJ107" s="4">
        <v>4.7332400000000003</v>
      </c>
      <c r="CK107" s="3">
        <v>110023.1</v>
      </c>
      <c r="CL107" s="3">
        <v>504234.9</v>
      </c>
      <c r="CM107" s="4">
        <v>4.477678</v>
      </c>
      <c r="CN107" s="3">
        <v>129073.9</v>
      </c>
      <c r="CO107" s="3">
        <v>580441.5</v>
      </c>
      <c r="CP107" s="4">
        <v>4.3939510000000004</v>
      </c>
      <c r="CQ107" s="3">
        <v>149379.29999999999</v>
      </c>
      <c r="CR107" s="3">
        <v>662521.1</v>
      </c>
      <c r="CS107" s="4">
        <v>4.3332499999999996</v>
      </c>
      <c r="CT107" s="3">
        <v>126350.6</v>
      </c>
      <c r="CU107" s="3">
        <v>498649.3</v>
      </c>
      <c r="CV107" s="4">
        <v>3.8670610000000001</v>
      </c>
      <c r="CW107" s="3">
        <v>182088.5</v>
      </c>
      <c r="CX107" s="3">
        <v>633429.1</v>
      </c>
      <c r="CY107" s="4">
        <v>3.4092190000000002</v>
      </c>
      <c r="CZ107" s="3">
        <v>200173.1</v>
      </c>
      <c r="DA107" s="3">
        <v>732587.3</v>
      </c>
      <c r="DB107" s="4">
        <v>3.5844909999999999</v>
      </c>
      <c r="DC107" s="3">
        <v>232904.7</v>
      </c>
      <c r="DD107" s="3">
        <v>892859.1</v>
      </c>
      <c r="DE107" s="4">
        <v>3.7540779999999998</v>
      </c>
      <c r="DF107" s="3">
        <v>248487.1</v>
      </c>
      <c r="DG107" s="3">
        <v>934690</v>
      </c>
      <c r="DH107" s="4">
        <v>3.6832539999999998</v>
      </c>
      <c r="DI107" s="3">
        <v>336374.4</v>
      </c>
      <c r="DJ107" s="3">
        <v>1175288</v>
      </c>
      <c r="DK107" s="4">
        <v>3.4239899999999999</v>
      </c>
      <c r="DL107" s="3">
        <v>491109</v>
      </c>
      <c r="DM107" s="3">
        <v>1493936</v>
      </c>
      <c r="DN107" s="4">
        <v>2.9849290000000002</v>
      </c>
      <c r="DO107" s="3">
        <v>729040.8</v>
      </c>
      <c r="DP107" s="3">
        <v>2238584</v>
      </c>
      <c r="DQ107" s="4">
        <v>3.012991</v>
      </c>
      <c r="DR107" s="3">
        <v>1189334</v>
      </c>
      <c r="DS107" s="3">
        <v>3661721</v>
      </c>
      <c r="DT107" s="4">
        <v>3.0214690000000002</v>
      </c>
      <c r="DU107" s="3">
        <v>2034.91</v>
      </c>
      <c r="DV107" s="3">
        <v>6622.6589999999997</v>
      </c>
      <c r="DW107" s="4">
        <v>3.19075</v>
      </c>
      <c r="DX107" s="3">
        <v>2414.0630000000001</v>
      </c>
      <c r="DY107" s="3">
        <v>7946.4229999999998</v>
      </c>
      <c r="DZ107" s="4">
        <v>3.2274790000000002</v>
      </c>
      <c r="EA107" s="3">
        <v>2933.9859999999999</v>
      </c>
      <c r="EB107" s="3">
        <v>10680.97</v>
      </c>
      <c r="EC107" s="4">
        <v>3.5644230000000001</v>
      </c>
      <c r="ED107" s="3">
        <v>3921.26</v>
      </c>
      <c r="EE107" s="3">
        <v>12634.35</v>
      </c>
      <c r="EF107" s="4">
        <v>3.1616149999999998</v>
      </c>
      <c r="EG107" s="3">
        <v>4289.9449999999997</v>
      </c>
      <c r="EH107" s="3">
        <v>13563.4</v>
      </c>
      <c r="EI107" s="4">
        <v>3.1030920000000002</v>
      </c>
      <c r="EJ107" s="3">
        <v>4497.3729999999996</v>
      </c>
      <c r="EK107" s="3">
        <v>13998.46</v>
      </c>
      <c r="EL107" s="4">
        <v>3.0557159999999999</v>
      </c>
      <c r="EM107" s="3">
        <v>4805.4979999999996</v>
      </c>
      <c r="EN107" s="3">
        <v>15584.82</v>
      </c>
      <c r="EO107" s="4">
        <v>3.1826690000000002</v>
      </c>
      <c r="EP107" s="3">
        <v>5329.3580000000002</v>
      </c>
      <c r="EQ107" s="3">
        <v>17805.87</v>
      </c>
      <c r="ER107" s="4">
        <v>3.2779630000000002</v>
      </c>
      <c r="ES107" s="3">
        <v>5724.4170000000004</v>
      </c>
      <c r="ET107" s="3">
        <v>20851.48</v>
      </c>
      <c r="EU107" s="4">
        <v>3.570519</v>
      </c>
      <c r="EV107" s="3">
        <v>7734.84</v>
      </c>
      <c r="EW107" s="3">
        <v>24693.62</v>
      </c>
      <c r="EX107" s="4">
        <v>3.1318869999999999</v>
      </c>
      <c r="EY107" s="3">
        <v>8921.4930000000004</v>
      </c>
      <c r="EZ107" s="3">
        <v>28848.32</v>
      </c>
      <c r="FA107" s="4">
        <v>3.170858</v>
      </c>
      <c r="FB107" s="3">
        <v>10195.26</v>
      </c>
      <c r="FC107" s="3">
        <v>31602.18</v>
      </c>
      <c r="FD107" s="4">
        <v>3.0417160000000001</v>
      </c>
      <c r="FE107" s="3">
        <v>12007.05</v>
      </c>
      <c r="FF107" s="3">
        <v>39389.129999999997</v>
      </c>
      <c r="FG107" s="4">
        <v>3.2176</v>
      </c>
      <c r="FH107" s="3">
        <v>15448.25</v>
      </c>
      <c r="FI107" s="3">
        <v>50677.26</v>
      </c>
      <c r="FJ107" s="4">
        <v>3.2186149999999998</v>
      </c>
      <c r="FK107" s="60">
        <v>29369</v>
      </c>
      <c r="FL107" s="60">
        <v>69324.03238299748</v>
      </c>
      <c r="FM107" s="62">
        <v>2.3604491941502088</v>
      </c>
      <c r="FN107" s="60">
        <v>31376</v>
      </c>
      <c r="FO107" s="60">
        <v>73669.817768271751</v>
      </c>
      <c r="FP107" s="62">
        <v>2.3479671649755147</v>
      </c>
      <c r="FQ107" s="60">
        <v>34405</v>
      </c>
      <c r="FR107" s="60">
        <v>81639.306368024991</v>
      </c>
      <c r="FS107" s="62">
        <v>2.3728907533214647</v>
      </c>
      <c r="FT107" s="60">
        <v>38011</v>
      </c>
      <c r="FU107" s="60">
        <v>91459.442688167255</v>
      </c>
      <c r="FV107" s="62">
        <v>2.4061309275779972</v>
      </c>
      <c r="FW107" s="60">
        <v>43016</v>
      </c>
      <c r="FX107" s="60">
        <v>102111.76285288454</v>
      </c>
      <c r="FY107" s="62">
        <v>2.3738088816460046</v>
      </c>
      <c r="FZ107" s="60">
        <v>49034</v>
      </c>
      <c r="GA107" s="60">
        <v>115485.80269577555</v>
      </c>
      <c r="GB107" s="62">
        <v>2.3552188827298517</v>
      </c>
      <c r="GC107" s="60">
        <v>55192</v>
      </c>
      <c r="GD107" s="60">
        <v>128500.96675661021</v>
      </c>
      <c r="GE107" s="62">
        <v>2.3282534924737321</v>
      </c>
      <c r="GF107" s="60">
        <v>61545</v>
      </c>
      <c r="GG107" s="60">
        <v>141087.60686315177</v>
      </c>
      <c r="GH107" s="62">
        <v>2.2924300408343776</v>
      </c>
      <c r="GI107" s="60">
        <v>70779</v>
      </c>
      <c r="GJ107" s="60">
        <v>161337.81703906451</v>
      </c>
      <c r="GK107" s="62">
        <v>2.2794588372125135</v>
      </c>
      <c r="GL107" s="60">
        <v>82161</v>
      </c>
      <c r="GM107" s="60">
        <v>186265.82069495361</v>
      </c>
      <c r="GN107" s="62">
        <v>2.2670831744374289</v>
      </c>
      <c r="GO107" s="60">
        <v>92130</v>
      </c>
      <c r="GP107" s="60">
        <v>209255.92003971641</v>
      </c>
      <c r="GQ107" s="62">
        <v>2.2713114082244266</v>
      </c>
      <c r="GR107" s="60">
        <v>102440</v>
      </c>
      <c r="GS107" s="60">
        <v>229272.70509071735</v>
      </c>
      <c r="GT107" s="62">
        <v>2.2381169961998961</v>
      </c>
      <c r="GU107" s="60">
        <v>112851</v>
      </c>
      <c r="GV107" s="60">
        <v>248940.30664332164</v>
      </c>
      <c r="GW107" s="62">
        <v>2.2059202545242989</v>
      </c>
      <c r="GX107" s="60">
        <v>123803</v>
      </c>
      <c r="GY107" s="60">
        <v>271508.18870782101</v>
      </c>
      <c r="GZ107" s="62">
        <v>2.1930663126727219</v>
      </c>
      <c r="HA107" s="60">
        <v>132107</v>
      </c>
      <c r="HB107" s="60">
        <v>290062.45406331826</v>
      </c>
      <c r="HC107" s="62">
        <v>2.1956630160651462</v>
      </c>
      <c r="HD107" s="60">
        <v>139269</v>
      </c>
      <c r="HE107" s="60">
        <v>307928.4152504892</v>
      </c>
      <c r="HF107" s="62">
        <v>2.211033433502712</v>
      </c>
      <c r="HG107" s="60">
        <v>147233</v>
      </c>
      <c r="HH107" s="60">
        <v>334444.00243752042</v>
      </c>
      <c r="HI107" s="62">
        <v>2.2715288178432851</v>
      </c>
      <c r="HJ107" s="60">
        <v>154057</v>
      </c>
      <c r="HK107" s="60">
        <v>353710.004373512</v>
      </c>
      <c r="HL107" s="62">
        <v>2.2959684037305155</v>
      </c>
      <c r="HM107" s="60">
        <v>161669</v>
      </c>
      <c r="HN107" s="60">
        <v>375938.14161839208</v>
      </c>
      <c r="HO107" s="62">
        <v>2.3253570048580254</v>
      </c>
      <c r="HP107" s="60">
        <v>179526</v>
      </c>
      <c r="HQ107" s="60">
        <v>412928.23883770662</v>
      </c>
      <c r="HR107" s="62">
        <v>2.3001027084528514</v>
      </c>
      <c r="HS107" s="60">
        <v>194097</v>
      </c>
      <c r="HT107" s="60">
        <v>429020.85610486899</v>
      </c>
      <c r="HU107" s="62">
        <v>2.2103425406104629</v>
      </c>
      <c r="HV107" s="60">
        <v>192177</v>
      </c>
      <c r="HW107" s="60">
        <v>440618.09030094475</v>
      </c>
      <c r="HX107" s="62">
        <v>2.2927722375775703</v>
      </c>
      <c r="HY107" s="60">
        <v>199117</v>
      </c>
      <c r="HZ107" s="60">
        <v>445887.40534633503</v>
      </c>
      <c r="IA107" s="62">
        <v>2.2393236406049462</v>
      </c>
      <c r="IB107" s="60">
        <v>195102</v>
      </c>
      <c r="IC107" s="60">
        <v>455204.88218679541</v>
      </c>
      <c r="ID107" s="62">
        <v>2.3331635871841159</v>
      </c>
      <c r="IE107" s="60">
        <v>195631</v>
      </c>
      <c r="IF107" s="60">
        <v>459195.9628238976</v>
      </c>
      <c r="IG107" s="62">
        <v>2.3472556129851485</v>
      </c>
      <c r="IH107" s="60">
        <v>197170</v>
      </c>
      <c r="II107" s="60">
        <v>468937.2553525939</v>
      </c>
      <c r="IJ107" s="62">
        <v>2.3783397847167111</v>
      </c>
      <c r="IK107" s="60">
        <v>195144</v>
      </c>
      <c r="IL107" s="60">
        <v>525721.52300009667</v>
      </c>
      <c r="IM107" s="62">
        <v>2.6940183812984086</v>
      </c>
      <c r="IN107" s="60">
        <v>196686</v>
      </c>
      <c r="IO107" s="60">
        <v>563828.70182160742</v>
      </c>
      <c r="IP107" s="62">
        <v>2.8666437968213669</v>
      </c>
      <c r="IQ107" s="60">
        <v>202999</v>
      </c>
      <c r="IR107" s="60">
        <v>608878.40893997648</v>
      </c>
      <c r="IS107" s="62">
        <v>2.9994158047082817</v>
      </c>
      <c r="IT107" s="60">
        <v>218631</v>
      </c>
      <c r="IU107" s="60">
        <v>677501.69996416708</v>
      </c>
      <c r="IV107" s="62">
        <v>3.0988363954067224</v>
      </c>
      <c r="IW107" s="60">
        <v>235793</v>
      </c>
      <c r="IX107" s="60">
        <v>745740.83867202932</v>
      </c>
      <c r="IY107" s="62">
        <v>3.1626928648095123</v>
      </c>
      <c r="IZ107" s="60">
        <v>248530</v>
      </c>
      <c r="JA107" s="60">
        <v>766870.42410217854</v>
      </c>
      <c r="JB107" s="62">
        <v>3.0856251724225587</v>
      </c>
      <c r="JC107" s="60">
        <v>261119</v>
      </c>
      <c r="JD107" s="60">
        <v>777579.02950482327</v>
      </c>
      <c r="JE107" s="62">
        <v>2.9778722708987981</v>
      </c>
      <c r="JF107" s="60">
        <v>284862</v>
      </c>
      <c r="JG107" s="60">
        <v>833801.59042011376</v>
      </c>
      <c r="JH107" s="62">
        <v>2.9270369175955859</v>
      </c>
      <c r="JI107" s="60">
        <v>319766</v>
      </c>
      <c r="JJ107" s="60">
        <v>919521.77709665557</v>
      </c>
      <c r="JK107" s="62">
        <v>2.8756083420271561</v>
      </c>
      <c r="JL107" s="60">
        <v>368168</v>
      </c>
      <c r="JM107" s="60">
        <v>1023978.4824010829</v>
      </c>
      <c r="JN107" s="62">
        <v>2.7812805089010531</v>
      </c>
      <c r="JO107" s="60">
        <v>417971</v>
      </c>
      <c r="JP107" s="60">
        <v>1150565.5423559558</v>
      </c>
      <c r="JQ107" s="62">
        <v>2.7527401239702174</v>
      </c>
      <c r="JR107" s="60">
        <v>452241</v>
      </c>
      <c r="JS107" s="60">
        <v>1258302.6716458928</v>
      </c>
      <c r="JT107" s="62">
        <v>2.7823719469174462</v>
      </c>
      <c r="JU107" s="60">
        <v>455141</v>
      </c>
      <c r="JV107" s="60">
        <v>1230244.9664154274</v>
      </c>
      <c r="JW107" s="62">
        <v>2.7029974588433636</v>
      </c>
      <c r="JX107" s="60">
        <v>451821</v>
      </c>
      <c r="JY107" s="60">
        <v>1207666.4736640274</v>
      </c>
      <c r="JZ107" s="62">
        <v>2.6728869921141944</v>
      </c>
      <c r="KA107" s="60">
        <v>472200</v>
      </c>
      <c r="KB107" s="60">
        <v>1308543.931190785</v>
      </c>
      <c r="KC107" s="62">
        <v>2.7711646149741318</v>
      </c>
      <c r="KD107" s="60">
        <v>490209</v>
      </c>
      <c r="KE107" s="60">
        <v>1343799.677963916</v>
      </c>
      <c r="KF107" s="62">
        <v>2.7412790829297626</v>
      </c>
      <c r="KG107" s="60">
        <v>495557</v>
      </c>
      <c r="KH107" s="60">
        <v>1348267.6564193449</v>
      </c>
      <c r="KI107" s="62">
        <v>2.720711555722843</v>
      </c>
      <c r="KJ107" s="60">
        <v>486427</v>
      </c>
      <c r="KK107" s="60">
        <v>1361931.385332589</v>
      </c>
      <c r="KL107" s="62">
        <v>2.799867987041404</v>
      </c>
      <c r="KM107" s="60">
        <v>480539</v>
      </c>
      <c r="KN107" s="60">
        <v>1372677.1569726935</v>
      </c>
      <c r="KO107" s="62">
        <v>2.8565364246662468</v>
      </c>
    </row>
    <row r="108" spans="1:301" ht="15" customHeight="1">
      <c r="A108" s="166">
        <v>94</v>
      </c>
      <c r="B108" s="171">
        <v>5860.4719999999998</v>
      </c>
      <c r="C108" s="3">
        <v>33979.17</v>
      </c>
      <c r="D108" s="4">
        <v>5.6641190000000003</v>
      </c>
      <c r="E108" s="3">
        <v>7005.2550000000001</v>
      </c>
      <c r="F108" s="3">
        <v>41499.85</v>
      </c>
      <c r="G108" s="4">
        <v>5.7820729999999996</v>
      </c>
      <c r="H108" s="3">
        <v>7065.0839999999998</v>
      </c>
      <c r="I108" s="3">
        <v>40300.589999999997</v>
      </c>
      <c r="J108" s="4">
        <v>5.5723159999999998</v>
      </c>
      <c r="K108" s="3">
        <v>6940.7209999999995</v>
      </c>
      <c r="L108" s="3">
        <v>43638.15</v>
      </c>
      <c r="M108" s="4">
        <v>6.1423610000000002</v>
      </c>
      <c r="N108" s="3">
        <v>9436.7980000000007</v>
      </c>
      <c r="O108" s="3">
        <v>60660.59</v>
      </c>
      <c r="P108" s="4">
        <v>6.2623889999999998</v>
      </c>
      <c r="Q108" s="3">
        <v>10491.43</v>
      </c>
      <c r="R108" s="3">
        <v>69657.98</v>
      </c>
      <c r="S108" s="4">
        <v>6.4742600000000001</v>
      </c>
      <c r="T108" s="3">
        <v>11913.08</v>
      </c>
      <c r="U108" s="3">
        <v>77572.039999999994</v>
      </c>
      <c r="V108" s="4">
        <v>6.3505269999999996</v>
      </c>
      <c r="W108" s="3">
        <v>12227.78</v>
      </c>
      <c r="X108" s="3">
        <v>85594.21</v>
      </c>
      <c r="Y108" s="4">
        <v>6.8365200000000002</v>
      </c>
      <c r="Z108" s="3">
        <v>11177.1</v>
      </c>
      <c r="AA108" s="3">
        <v>95899.67</v>
      </c>
      <c r="AB108" s="4">
        <v>8.3752289999999991</v>
      </c>
      <c r="AC108" s="3">
        <v>20962.349999999999</v>
      </c>
      <c r="AD108" s="3">
        <v>116220.1</v>
      </c>
      <c r="AE108" s="4">
        <v>5.4021559999999997</v>
      </c>
      <c r="AF108" s="3">
        <v>19806.560000000001</v>
      </c>
      <c r="AG108" s="3">
        <v>122627.6</v>
      </c>
      <c r="AH108" s="4">
        <v>6.028937</v>
      </c>
      <c r="AI108" s="3">
        <v>17964.3</v>
      </c>
      <c r="AJ108" s="3">
        <v>127207.8</v>
      </c>
      <c r="AK108" s="4">
        <v>6.8877949999999997</v>
      </c>
      <c r="AL108" s="3">
        <v>17415.14</v>
      </c>
      <c r="AM108" s="3">
        <v>126132.4</v>
      </c>
      <c r="AN108" s="4">
        <v>7.0412039999999996</v>
      </c>
      <c r="AO108" s="3">
        <v>20371.580000000002</v>
      </c>
      <c r="AP108" s="3">
        <v>127616.9</v>
      </c>
      <c r="AQ108" s="4">
        <v>6.1003670000000003</v>
      </c>
      <c r="AR108" s="3">
        <v>20338.54</v>
      </c>
      <c r="AS108" s="3">
        <v>134963.79999999999</v>
      </c>
      <c r="AT108" s="4">
        <v>6.4566800000000004</v>
      </c>
      <c r="AU108" s="3">
        <v>22875.41</v>
      </c>
      <c r="AV108" s="3">
        <v>141317.9</v>
      </c>
      <c r="AW108" s="4">
        <v>6.0159700000000003</v>
      </c>
      <c r="AX108" s="3">
        <v>21904.76</v>
      </c>
      <c r="AY108" s="3">
        <v>149134.70000000001</v>
      </c>
      <c r="AZ108" s="4">
        <v>6.6236889999999997</v>
      </c>
      <c r="BA108" s="3">
        <v>22487.19</v>
      </c>
      <c r="BB108" s="3">
        <v>147465.79999999999</v>
      </c>
      <c r="BC108" s="4">
        <v>6.3801050000000004</v>
      </c>
      <c r="BD108" s="3">
        <v>23631.86</v>
      </c>
      <c r="BE108" s="3">
        <v>149330.9</v>
      </c>
      <c r="BF108" s="4">
        <v>6.1524039999999998</v>
      </c>
      <c r="BG108" s="3">
        <v>66635.350000000006</v>
      </c>
      <c r="BH108" s="3">
        <v>289299.7</v>
      </c>
      <c r="BI108" s="4">
        <v>4.2363330000000001</v>
      </c>
      <c r="BJ108" s="3">
        <v>83213.429999999993</v>
      </c>
      <c r="BK108" s="3">
        <v>367479.9</v>
      </c>
      <c r="BL108" s="4">
        <v>4.307677</v>
      </c>
      <c r="BM108" s="3">
        <v>89879.14</v>
      </c>
      <c r="BN108" s="3">
        <v>435672.4</v>
      </c>
      <c r="BO108" s="4">
        <v>4.7246579999999998</v>
      </c>
      <c r="BP108" s="3">
        <v>103879.5</v>
      </c>
      <c r="BQ108" s="3">
        <v>554854.80000000005</v>
      </c>
      <c r="BR108" s="4">
        <v>5.202528</v>
      </c>
      <c r="BS108" s="3">
        <v>105442.4</v>
      </c>
      <c r="BT108" s="3">
        <v>572946.9</v>
      </c>
      <c r="BU108" s="4">
        <v>5.2920680000000004</v>
      </c>
      <c r="BV108" s="3">
        <v>105289.3</v>
      </c>
      <c r="BW108" s="3">
        <v>518497.6</v>
      </c>
      <c r="BX108" s="4">
        <v>4.8020769999999997</v>
      </c>
      <c r="BY108" s="3">
        <v>105869.9</v>
      </c>
      <c r="BZ108" s="3">
        <v>493763.8</v>
      </c>
      <c r="CA108" s="4">
        <v>4.55023</v>
      </c>
      <c r="CB108" s="3">
        <v>100843.1</v>
      </c>
      <c r="CC108" s="3">
        <v>478477.4</v>
      </c>
      <c r="CD108" s="4">
        <v>4.6297930000000003</v>
      </c>
      <c r="CE108" s="3">
        <v>87495.55</v>
      </c>
      <c r="CF108" s="3">
        <v>430281.5</v>
      </c>
      <c r="CG108" s="4">
        <v>4.7952399999999997</v>
      </c>
      <c r="CH108" s="3">
        <v>94030.48</v>
      </c>
      <c r="CI108" s="3">
        <v>454336.8</v>
      </c>
      <c r="CJ108" s="4">
        <v>4.7113899999999997</v>
      </c>
      <c r="CK108" s="3">
        <v>125306.2</v>
      </c>
      <c r="CL108" s="3">
        <v>568773.5</v>
      </c>
      <c r="CM108" s="4">
        <v>4.43119</v>
      </c>
      <c r="CN108" s="3">
        <v>150446.6</v>
      </c>
      <c r="CO108" s="3">
        <v>654011.4</v>
      </c>
      <c r="CP108" s="4">
        <v>4.2440170000000004</v>
      </c>
      <c r="CQ108" s="3">
        <v>174836.2</v>
      </c>
      <c r="CR108" s="3">
        <v>746056.8</v>
      </c>
      <c r="CS108" s="4">
        <v>4.1655930000000003</v>
      </c>
      <c r="CT108" s="3">
        <v>153745.20000000001</v>
      </c>
      <c r="CU108" s="3">
        <v>558632.6</v>
      </c>
      <c r="CV108" s="4">
        <v>3.5572810000000001</v>
      </c>
      <c r="CW108" s="3">
        <v>210137.1</v>
      </c>
      <c r="CX108" s="3">
        <v>706389.5</v>
      </c>
      <c r="CY108" s="4">
        <v>3.2913359999999998</v>
      </c>
      <c r="CZ108" s="3">
        <v>232017.1</v>
      </c>
      <c r="DA108" s="3">
        <v>818772.4</v>
      </c>
      <c r="DB108" s="4">
        <v>3.4531610000000001</v>
      </c>
      <c r="DC108" s="3">
        <v>270756.3</v>
      </c>
      <c r="DD108" s="3">
        <v>999840.3</v>
      </c>
      <c r="DE108" s="4">
        <v>3.6129820000000001</v>
      </c>
      <c r="DF108" s="3">
        <v>287950.2</v>
      </c>
      <c r="DG108" s="3">
        <v>1045916</v>
      </c>
      <c r="DH108" s="4">
        <v>3.55348</v>
      </c>
      <c r="DI108" s="3">
        <v>386760.8</v>
      </c>
      <c r="DJ108" s="3">
        <v>1311065</v>
      </c>
      <c r="DK108" s="4">
        <v>3.3188360000000001</v>
      </c>
      <c r="DL108" s="3">
        <v>556499.6</v>
      </c>
      <c r="DM108" s="3">
        <v>1655816</v>
      </c>
      <c r="DN108" s="4">
        <v>2.9166910000000001</v>
      </c>
      <c r="DO108" s="3">
        <v>819466.8</v>
      </c>
      <c r="DP108" s="3">
        <v>2482995</v>
      </c>
      <c r="DQ108" s="4">
        <v>2.9702320000000002</v>
      </c>
      <c r="DR108" s="3">
        <v>1368108</v>
      </c>
      <c r="DS108" s="3">
        <v>4059455</v>
      </c>
      <c r="DT108" s="4">
        <v>2.9090579999999999</v>
      </c>
      <c r="DU108" s="3">
        <v>2317.0230000000001</v>
      </c>
      <c r="DV108" s="3">
        <v>7364.6329999999998</v>
      </c>
      <c r="DW108" s="4">
        <v>3.1131470000000001</v>
      </c>
      <c r="DX108" s="3">
        <v>2734.0680000000002</v>
      </c>
      <c r="DY108" s="3">
        <v>8842.6389999999992</v>
      </c>
      <c r="DZ108" s="4">
        <v>3.1680649999999999</v>
      </c>
      <c r="EA108" s="3">
        <v>3295.8470000000002</v>
      </c>
      <c r="EB108" s="3">
        <v>11943.33</v>
      </c>
      <c r="EC108" s="4">
        <v>3.5448110000000002</v>
      </c>
      <c r="ED108" s="3">
        <v>4495.2209999999995</v>
      </c>
      <c r="EE108" s="3">
        <v>14040.48</v>
      </c>
      <c r="EF108" s="4">
        <v>3.061957</v>
      </c>
      <c r="EG108" s="3">
        <v>4909.4229999999998</v>
      </c>
      <c r="EH108" s="3">
        <v>15059.05</v>
      </c>
      <c r="EI108" s="4">
        <v>3.0076580000000002</v>
      </c>
      <c r="EJ108" s="3">
        <v>5152.7389999999996</v>
      </c>
      <c r="EK108" s="3">
        <v>15530.6</v>
      </c>
      <c r="EL108" s="4">
        <v>2.9561359999999999</v>
      </c>
      <c r="EM108" s="3">
        <v>5530.5910000000003</v>
      </c>
      <c r="EN108" s="3">
        <v>17323.61</v>
      </c>
      <c r="EO108" s="4">
        <v>3.071043</v>
      </c>
      <c r="EP108" s="3">
        <v>6163.0910000000003</v>
      </c>
      <c r="EQ108" s="3">
        <v>19819.240000000002</v>
      </c>
      <c r="ER108" s="4">
        <v>3.15211</v>
      </c>
      <c r="ES108" s="3">
        <v>6691.3829999999998</v>
      </c>
      <c r="ET108" s="3">
        <v>23302.43</v>
      </c>
      <c r="EU108" s="4">
        <v>3.4105590000000001</v>
      </c>
      <c r="EV108" s="3">
        <v>9007.9560000000001</v>
      </c>
      <c r="EW108" s="3">
        <v>27412.44</v>
      </c>
      <c r="EX108" s="4">
        <v>2.9823970000000002</v>
      </c>
      <c r="EY108" s="3">
        <v>10150.82</v>
      </c>
      <c r="EZ108" s="3">
        <v>32070.52</v>
      </c>
      <c r="FA108" s="4">
        <v>3.0950929999999999</v>
      </c>
      <c r="FB108" s="3">
        <v>11603</v>
      </c>
      <c r="FC108" s="3">
        <v>35056.75</v>
      </c>
      <c r="FD108" s="4">
        <v>2.9619200000000001</v>
      </c>
      <c r="FE108" s="3">
        <v>13615.65</v>
      </c>
      <c r="FF108" s="3">
        <v>43822.15</v>
      </c>
      <c r="FG108" s="4">
        <v>3.1538010000000001</v>
      </c>
      <c r="FH108" s="3">
        <v>17960.38</v>
      </c>
      <c r="FI108" s="3">
        <v>56345.61</v>
      </c>
      <c r="FJ108" s="4">
        <v>3.075164</v>
      </c>
      <c r="FK108" s="60">
        <v>32748</v>
      </c>
      <c r="FL108" s="60">
        <v>75711.009909289525</v>
      </c>
      <c r="FM108" s="62">
        <v>2.3119277485431025</v>
      </c>
      <c r="FN108" s="60">
        <v>35097</v>
      </c>
      <c r="FO108" s="60">
        <v>80417.455561191586</v>
      </c>
      <c r="FP108" s="62">
        <v>2.2912914369088977</v>
      </c>
      <c r="FQ108" s="60">
        <v>38587</v>
      </c>
      <c r="FR108" s="60">
        <v>89178.030445866578</v>
      </c>
      <c r="FS108" s="62">
        <v>2.3110900159604681</v>
      </c>
      <c r="FT108" s="60">
        <v>42814</v>
      </c>
      <c r="FU108" s="60">
        <v>99990.179491495117</v>
      </c>
      <c r="FV108" s="62">
        <v>2.3354552130493555</v>
      </c>
      <c r="FW108" s="60">
        <v>48294</v>
      </c>
      <c r="FX108" s="60">
        <v>111540.04934237148</v>
      </c>
      <c r="FY108" s="62">
        <v>2.309604699183573</v>
      </c>
      <c r="FZ108" s="60">
        <v>54939</v>
      </c>
      <c r="GA108" s="60">
        <v>126072.39550167604</v>
      </c>
      <c r="GB108" s="62">
        <v>2.2947704818376025</v>
      </c>
      <c r="GC108" s="60">
        <v>61766</v>
      </c>
      <c r="GD108" s="60">
        <v>140189.80683538376</v>
      </c>
      <c r="GE108" s="62">
        <v>2.2696921742606575</v>
      </c>
      <c r="GF108" s="60">
        <v>68727</v>
      </c>
      <c r="GG108" s="60">
        <v>153763.05046342846</v>
      </c>
      <c r="GH108" s="62">
        <v>2.2373019404808656</v>
      </c>
      <c r="GI108" s="60">
        <v>79146</v>
      </c>
      <c r="GJ108" s="60">
        <v>175755.96989448633</v>
      </c>
      <c r="GK108" s="62">
        <v>2.2206551170556481</v>
      </c>
      <c r="GL108" s="60">
        <v>91728</v>
      </c>
      <c r="GM108" s="60">
        <v>202860.70890707552</v>
      </c>
      <c r="GN108" s="62">
        <v>2.2115461898992184</v>
      </c>
      <c r="GO108" s="60">
        <v>103405</v>
      </c>
      <c r="GP108" s="60">
        <v>227880.59387174863</v>
      </c>
      <c r="GQ108" s="62">
        <v>2.2037676502272485</v>
      </c>
      <c r="GR108" s="60">
        <v>114725</v>
      </c>
      <c r="GS108" s="60">
        <v>249425.99553130553</v>
      </c>
      <c r="GT108" s="62">
        <v>2.174120684517808</v>
      </c>
      <c r="GU108" s="60">
        <v>126063</v>
      </c>
      <c r="GV108" s="60">
        <v>270553.70877869811</v>
      </c>
      <c r="GW108" s="62">
        <v>2.1461785676899496</v>
      </c>
      <c r="GX108" s="60">
        <v>138236</v>
      </c>
      <c r="GY108" s="60">
        <v>294963.7074858367</v>
      </c>
      <c r="GZ108" s="62">
        <v>2.1337691157573766</v>
      </c>
      <c r="HA108" s="60">
        <v>147762</v>
      </c>
      <c r="HB108" s="60">
        <v>315153.35493771697</v>
      </c>
      <c r="HC108" s="62">
        <v>2.1328444047706241</v>
      </c>
      <c r="HD108" s="60">
        <v>155157</v>
      </c>
      <c r="HE108" s="60">
        <v>334765.0100560867</v>
      </c>
      <c r="HF108" s="62">
        <v>2.1575888297407575</v>
      </c>
      <c r="HG108" s="60">
        <v>164532</v>
      </c>
      <c r="HH108" s="60">
        <v>364277.69553212123</v>
      </c>
      <c r="HI108" s="62">
        <v>2.2140233847040163</v>
      </c>
      <c r="HJ108" s="60">
        <v>171873</v>
      </c>
      <c r="HK108" s="60">
        <v>385567.83296856051</v>
      </c>
      <c r="HL108" s="62">
        <v>2.2433298596554461</v>
      </c>
      <c r="HM108" s="60">
        <v>180789</v>
      </c>
      <c r="HN108" s="60">
        <v>410127.34583812143</v>
      </c>
      <c r="HO108" s="62">
        <v>2.2685414811637954</v>
      </c>
      <c r="HP108" s="60">
        <v>200464</v>
      </c>
      <c r="HQ108" s="60">
        <v>450176.13523755193</v>
      </c>
      <c r="HR108" s="62">
        <v>2.2456707201170882</v>
      </c>
      <c r="HS108" s="60">
        <v>216023</v>
      </c>
      <c r="HT108" s="60">
        <v>466275.58474220231</v>
      </c>
      <c r="HU108" s="62">
        <v>2.1584534273767253</v>
      </c>
      <c r="HV108" s="60">
        <v>212878</v>
      </c>
      <c r="HW108" s="60">
        <v>480432.60383029171</v>
      </c>
      <c r="HX108" s="62">
        <v>2.2568447835393592</v>
      </c>
      <c r="HY108" s="60">
        <v>217561</v>
      </c>
      <c r="HZ108" s="60">
        <v>485789.22750367108</v>
      </c>
      <c r="IA108" s="62">
        <v>2.2328874545698496</v>
      </c>
      <c r="IB108" s="60">
        <v>218878</v>
      </c>
      <c r="IC108" s="60">
        <v>496750.6008645086</v>
      </c>
      <c r="ID108" s="62">
        <v>2.2695318892922476</v>
      </c>
      <c r="IE108" s="60">
        <v>214811</v>
      </c>
      <c r="IF108" s="60">
        <v>501589.81045075227</v>
      </c>
      <c r="IG108" s="62">
        <v>2.3350285155357606</v>
      </c>
      <c r="IH108" s="60">
        <v>215754</v>
      </c>
      <c r="II108" s="60">
        <v>512735.76150919846</v>
      </c>
      <c r="IJ108" s="62">
        <v>2.3764832239921319</v>
      </c>
      <c r="IK108" s="60">
        <v>216076</v>
      </c>
      <c r="IL108" s="60">
        <v>579029.09836351313</v>
      </c>
      <c r="IM108" s="62">
        <v>2.6797473961176306</v>
      </c>
      <c r="IN108" s="60">
        <v>217343</v>
      </c>
      <c r="IO108" s="60">
        <v>623337.82708512328</v>
      </c>
      <c r="IP108" s="62">
        <v>2.8679912722522616</v>
      </c>
      <c r="IQ108" s="60">
        <v>224129</v>
      </c>
      <c r="IR108" s="60">
        <v>674615.17044768308</v>
      </c>
      <c r="IS108" s="62">
        <v>3.0099414642803164</v>
      </c>
      <c r="IT108" s="60">
        <v>240379</v>
      </c>
      <c r="IU108" s="60">
        <v>752131.16518533824</v>
      </c>
      <c r="IV108" s="62">
        <v>3.1289387391799544</v>
      </c>
      <c r="IW108" s="60">
        <v>260912</v>
      </c>
      <c r="IX108" s="60">
        <v>828695.04297506355</v>
      </c>
      <c r="IY108" s="62">
        <v>3.176147678048781</v>
      </c>
      <c r="IZ108" s="60">
        <v>273515</v>
      </c>
      <c r="JA108" s="60">
        <v>851349.32732795936</v>
      </c>
      <c r="JB108" s="62">
        <v>3.1126239048240842</v>
      </c>
      <c r="JC108" s="60">
        <v>288610</v>
      </c>
      <c r="JD108" s="60">
        <v>861492.52050185262</v>
      </c>
      <c r="JE108" s="62">
        <v>2.9849711392600833</v>
      </c>
      <c r="JF108" s="60">
        <v>312968</v>
      </c>
      <c r="JG108" s="60">
        <v>923130.63139207347</v>
      </c>
      <c r="JH108" s="62">
        <v>2.9496006984486383</v>
      </c>
      <c r="JI108" s="60">
        <v>352035</v>
      </c>
      <c r="JJ108" s="60">
        <v>1016959.3794817007</v>
      </c>
      <c r="JK108" s="62">
        <v>2.8888019074288089</v>
      </c>
      <c r="JL108" s="60">
        <v>405930</v>
      </c>
      <c r="JM108" s="60">
        <v>1130415.2049692092</v>
      </c>
      <c r="JN108" s="62">
        <v>2.7847540338708869</v>
      </c>
      <c r="JO108" s="60">
        <v>462584</v>
      </c>
      <c r="JP108" s="60">
        <v>1269182.9763130683</v>
      </c>
      <c r="JQ108" s="62">
        <v>2.7436810964345248</v>
      </c>
      <c r="JR108" s="60">
        <v>505224</v>
      </c>
      <c r="JS108" s="60">
        <v>1388500.0041789992</v>
      </c>
      <c r="JT108" s="62">
        <v>2.7482859170961778</v>
      </c>
      <c r="JU108" s="60">
        <v>511646</v>
      </c>
      <c r="JV108" s="60">
        <v>1354907.7061359289</v>
      </c>
      <c r="JW108" s="62">
        <v>2.6481350506716144</v>
      </c>
      <c r="JX108" s="60">
        <v>510639</v>
      </c>
      <c r="JY108" s="60">
        <v>1328914.9753388867</v>
      </c>
      <c r="JZ108" s="62">
        <v>2.6024549149964784</v>
      </c>
      <c r="KA108" s="60">
        <v>534452</v>
      </c>
      <c r="KB108" s="60">
        <v>1442650.7837548975</v>
      </c>
      <c r="KC108" s="62">
        <v>2.6993084201292117</v>
      </c>
      <c r="KD108" s="60">
        <v>551016</v>
      </c>
      <c r="KE108" s="60">
        <v>1481011.2359090778</v>
      </c>
      <c r="KF108" s="62">
        <v>2.6877826340960658</v>
      </c>
      <c r="KG108" s="60">
        <v>560441</v>
      </c>
      <c r="KH108" s="60">
        <v>1484935.4405830379</v>
      </c>
      <c r="KI108" s="62">
        <v>2.6495838823052522</v>
      </c>
      <c r="KJ108" s="60">
        <v>547926</v>
      </c>
      <c r="KK108" s="60">
        <v>1503127.6268722822</v>
      </c>
      <c r="KL108" s="62">
        <v>2.7433040718496335</v>
      </c>
      <c r="KM108" s="60">
        <v>544524</v>
      </c>
      <c r="KN108" s="60">
        <v>1516551.9039922301</v>
      </c>
      <c r="KO108" s="62">
        <v>2.7850965320026853</v>
      </c>
    </row>
    <row r="109" spans="1:301" ht="15" customHeight="1">
      <c r="A109" s="166">
        <v>95</v>
      </c>
      <c r="B109" s="171">
        <v>8701.2919999999995</v>
      </c>
      <c r="C109" s="3">
        <v>39356.47</v>
      </c>
      <c r="D109" s="4">
        <v>4.4148339999999999</v>
      </c>
      <c r="E109" s="3">
        <v>8298.9830000000002</v>
      </c>
      <c r="F109" s="3">
        <v>48274</v>
      </c>
      <c r="G109" s="4">
        <v>5.6729900000000004</v>
      </c>
      <c r="H109" s="3">
        <v>9491.241</v>
      </c>
      <c r="I109" s="3">
        <v>46726.71</v>
      </c>
      <c r="J109" s="4">
        <v>4.8053410000000003</v>
      </c>
      <c r="K109" s="3">
        <v>8928.5429999999997</v>
      </c>
      <c r="L109" s="3">
        <v>50795.89</v>
      </c>
      <c r="M109" s="4">
        <v>5.5539870000000002</v>
      </c>
      <c r="N109" s="3">
        <v>12757.4</v>
      </c>
      <c r="O109" s="3">
        <v>70608.240000000005</v>
      </c>
      <c r="P109" s="4">
        <v>5.3876030000000004</v>
      </c>
      <c r="Q109" s="3">
        <v>14968.49</v>
      </c>
      <c r="R109" s="3">
        <v>81099.83</v>
      </c>
      <c r="S109" s="4">
        <v>5.2790439999999998</v>
      </c>
      <c r="T109" s="3">
        <v>15958.5</v>
      </c>
      <c r="U109" s="3">
        <v>90341.28</v>
      </c>
      <c r="V109" s="4">
        <v>5.5168080000000002</v>
      </c>
      <c r="W109" s="3">
        <v>14664.63</v>
      </c>
      <c r="X109" s="3">
        <v>100036.6</v>
      </c>
      <c r="Y109" s="4">
        <v>6.6580690000000002</v>
      </c>
      <c r="Z109" s="3">
        <v>12991.65</v>
      </c>
      <c r="AA109" s="3">
        <v>112672.9</v>
      </c>
      <c r="AB109" s="4">
        <v>8.4612929999999995</v>
      </c>
      <c r="AC109" s="3">
        <v>25992.560000000001</v>
      </c>
      <c r="AD109" s="3">
        <v>134795.1</v>
      </c>
      <c r="AE109" s="4">
        <v>5.0484179999999999</v>
      </c>
      <c r="AF109" s="3">
        <v>24600.49</v>
      </c>
      <c r="AG109" s="3">
        <v>142740.9</v>
      </c>
      <c r="AH109" s="4">
        <v>5.6455310000000001</v>
      </c>
      <c r="AI109" s="3">
        <v>22311.040000000001</v>
      </c>
      <c r="AJ109" s="3">
        <v>148649.60000000001</v>
      </c>
      <c r="AK109" s="4">
        <v>6.4757879999999997</v>
      </c>
      <c r="AL109" s="3">
        <v>21586.15</v>
      </c>
      <c r="AM109" s="3">
        <v>147483.9</v>
      </c>
      <c r="AN109" s="4">
        <v>6.6372819999999999</v>
      </c>
      <c r="AO109" s="3">
        <v>25236.76</v>
      </c>
      <c r="AP109" s="3">
        <v>148610</v>
      </c>
      <c r="AQ109" s="4">
        <v>5.7296820000000004</v>
      </c>
      <c r="AR109" s="3">
        <v>25102.400000000001</v>
      </c>
      <c r="AS109" s="3">
        <v>157442.1</v>
      </c>
      <c r="AT109" s="4">
        <v>6.0977810000000003</v>
      </c>
      <c r="AU109" s="3">
        <v>28329.439999999999</v>
      </c>
      <c r="AV109" s="3">
        <v>164494.29999999999</v>
      </c>
      <c r="AW109" s="4">
        <v>5.6497469999999996</v>
      </c>
      <c r="AX109" s="3">
        <v>27155.78</v>
      </c>
      <c r="AY109" s="3">
        <v>174088.6</v>
      </c>
      <c r="AZ109" s="4">
        <v>6.2320190000000002</v>
      </c>
      <c r="BA109" s="3">
        <v>27788.53</v>
      </c>
      <c r="BB109" s="3">
        <v>171963.3</v>
      </c>
      <c r="BC109" s="4">
        <v>6.0157610000000004</v>
      </c>
      <c r="BD109" s="3">
        <v>29295.25</v>
      </c>
      <c r="BE109" s="3">
        <v>173940.3</v>
      </c>
      <c r="BF109" s="4">
        <v>5.7761769999999997</v>
      </c>
      <c r="BG109" s="3">
        <v>76893.86</v>
      </c>
      <c r="BH109" s="3">
        <v>332746.8</v>
      </c>
      <c r="BI109" s="4">
        <v>4.2179520000000004</v>
      </c>
      <c r="BJ109" s="3">
        <v>91151.45</v>
      </c>
      <c r="BK109" s="3">
        <v>423611.6</v>
      </c>
      <c r="BL109" s="4">
        <v>4.5285460000000004</v>
      </c>
      <c r="BM109" s="3">
        <v>102441.8</v>
      </c>
      <c r="BN109" s="3">
        <v>503703.3</v>
      </c>
      <c r="BO109" s="4">
        <v>4.7878319999999999</v>
      </c>
      <c r="BP109" s="3">
        <v>122157.1</v>
      </c>
      <c r="BQ109" s="3">
        <v>643407.30000000005</v>
      </c>
      <c r="BR109" s="4">
        <v>5.1254030000000004</v>
      </c>
      <c r="BS109" s="3">
        <v>128652.7</v>
      </c>
      <c r="BT109" s="3">
        <v>664326.69999999995</v>
      </c>
      <c r="BU109" s="4">
        <v>5.0243830000000003</v>
      </c>
      <c r="BV109" s="3">
        <v>129671.2</v>
      </c>
      <c r="BW109" s="3">
        <v>598914.4</v>
      </c>
      <c r="BX109" s="4">
        <v>4.4994259999999997</v>
      </c>
      <c r="BY109" s="3">
        <v>126733.2</v>
      </c>
      <c r="BZ109" s="3">
        <v>569403.30000000005</v>
      </c>
      <c r="CA109" s="4">
        <v>4.3790079999999998</v>
      </c>
      <c r="CB109" s="3">
        <v>121745</v>
      </c>
      <c r="CC109" s="3">
        <v>552114.69999999995</v>
      </c>
      <c r="CD109" s="4">
        <v>4.4207219999999996</v>
      </c>
      <c r="CE109" s="3">
        <v>104876.2</v>
      </c>
      <c r="CF109" s="3">
        <v>497276.8</v>
      </c>
      <c r="CG109" s="4">
        <v>4.618906</v>
      </c>
      <c r="CH109" s="3">
        <v>111599</v>
      </c>
      <c r="CI109" s="3">
        <v>524787.6</v>
      </c>
      <c r="CJ109" s="4">
        <v>4.5806909999999998</v>
      </c>
      <c r="CK109" s="3">
        <v>150959.9</v>
      </c>
      <c r="CL109" s="3">
        <v>655103.9</v>
      </c>
      <c r="CM109" s="4">
        <v>4.2321309999999999</v>
      </c>
      <c r="CN109" s="3">
        <v>182043.9</v>
      </c>
      <c r="CO109" s="3">
        <v>751761.3</v>
      </c>
      <c r="CP109" s="4">
        <v>4.0273000000000003</v>
      </c>
      <c r="CQ109" s="3">
        <v>211234.1</v>
      </c>
      <c r="CR109" s="3">
        <v>856849.2</v>
      </c>
      <c r="CS109" s="4">
        <v>3.9555020000000001</v>
      </c>
      <c r="CT109" s="3">
        <v>202554.7</v>
      </c>
      <c r="CU109" s="3">
        <v>635209.30000000005</v>
      </c>
      <c r="CV109" s="4">
        <v>3.0665689999999999</v>
      </c>
      <c r="CW109" s="3">
        <v>246267.7</v>
      </c>
      <c r="CX109" s="3">
        <v>802207.2</v>
      </c>
      <c r="CY109" s="4">
        <v>3.185549</v>
      </c>
      <c r="CZ109" s="3">
        <v>273538.90000000002</v>
      </c>
      <c r="DA109" s="3">
        <v>932173.9</v>
      </c>
      <c r="DB109" s="4">
        <v>3.3307069999999999</v>
      </c>
      <c r="DC109" s="3">
        <v>321520.90000000002</v>
      </c>
      <c r="DD109" s="3">
        <v>1140847</v>
      </c>
      <c r="DE109" s="4">
        <v>3.467654</v>
      </c>
      <c r="DF109" s="3">
        <v>340657.4</v>
      </c>
      <c r="DG109" s="3">
        <v>1192511</v>
      </c>
      <c r="DH109" s="4">
        <v>3.420687</v>
      </c>
      <c r="DI109" s="3">
        <v>452681.7</v>
      </c>
      <c r="DJ109" s="3">
        <v>1489675</v>
      </c>
      <c r="DK109" s="4">
        <v>3.217962</v>
      </c>
      <c r="DL109" s="3">
        <v>638891</v>
      </c>
      <c r="DM109" s="3">
        <v>1867779</v>
      </c>
      <c r="DN109" s="4">
        <v>2.8620920000000001</v>
      </c>
      <c r="DO109" s="3">
        <v>955715.6</v>
      </c>
      <c r="DP109" s="3">
        <v>2802942</v>
      </c>
      <c r="DQ109" s="4">
        <v>2.8713099999999998</v>
      </c>
      <c r="DR109" s="3">
        <v>1586949</v>
      </c>
      <c r="DS109" s="3">
        <v>4576622</v>
      </c>
      <c r="DT109" s="4">
        <v>2.8237589999999999</v>
      </c>
      <c r="DU109" s="3">
        <v>2673.1619999999998</v>
      </c>
      <c r="DV109" s="3">
        <v>8340.0169999999998</v>
      </c>
      <c r="DW109" s="4">
        <v>3.0519430000000001</v>
      </c>
      <c r="DX109" s="3">
        <v>3143.6080000000002</v>
      </c>
      <c r="DY109" s="3">
        <v>10026.39</v>
      </c>
      <c r="DZ109" s="4">
        <v>3.1203859999999999</v>
      </c>
      <c r="EA109" s="3">
        <v>4027.5259999999998</v>
      </c>
      <c r="EB109" s="3">
        <v>13606.63</v>
      </c>
      <c r="EC109" s="4">
        <v>3.300891</v>
      </c>
      <c r="ED109" s="3">
        <v>5225.8280000000004</v>
      </c>
      <c r="EE109" s="3">
        <v>15879.65</v>
      </c>
      <c r="EF109" s="4">
        <v>2.9752369999999999</v>
      </c>
      <c r="EG109" s="3">
        <v>5669.7539999999999</v>
      </c>
      <c r="EH109" s="3">
        <v>17015.66</v>
      </c>
      <c r="EI109" s="4">
        <v>2.9390749999999999</v>
      </c>
      <c r="EJ109" s="3">
        <v>6054.6260000000002</v>
      </c>
      <c r="EK109" s="3">
        <v>17520.68</v>
      </c>
      <c r="EL109" s="4">
        <v>2.8346260000000001</v>
      </c>
      <c r="EM109" s="3">
        <v>6491.7529999999997</v>
      </c>
      <c r="EN109" s="3">
        <v>19591.04</v>
      </c>
      <c r="EO109" s="4">
        <v>2.955184</v>
      </c>
      <c r="EP109" s="3">
        <v>7288.0730000000003</v>
      </c>
      <c r="EQ109" s="3">
        <v>22443.82</v>
      </c>
      <c r="ER109" s="4">
        <v>3.0149010000000001</v>
      </c>
      <c r="ES109" s="3">
        <v>8230.9789999999994</v>
      </c>
      <c r="ET109" s="3">
        <v>26476.52</v>
      </c>
      <c r="EU109" s="4">
        <v>3.1465550000000002</v>
      </c>
      <c r="EV109" s="3">
        <v>10392.59</v>
      </c>
      <c r="EW109" s="3">
        <v>30960.85</v>
      </c>
      <c r="EX109" s="4">
        <v>2.9159510000000002</v>
      </c>
      <c r="EY109" s="3">
        <v>11683.76</v>
      </c>
      <c r="EZ109" s="3">
        <v>36307.25</v>
      </c>
      <c r="FA109" s="4">
        <v>3.040451</v>
      </c>
      <c r="FB109" s="3">
        <v>13344.57</v>
      </c>
      <c r="FC109" s="3">
        <v>39579.730000000003</v>
      </c>
      <c r="FD109" s="4">
        <v>2.9039700000000002</v>
      </c>
      <c r="FE109" s="3">
        <v>15673.87</v>
      </c>
      <c r="FF109" s="3">
        <v>49676.61</v>
      </c>
      <c r="FG109" s="4">
        <v>3.101931</v>
      </c>
      <c r="FH109" s="3">
        <v>20985.95</v>
      </c>
      <c r="FI109" s="3">
        <v>63732.55</v>
      </c>
      <c r="FJ109" s="4">
        <v>2.9731869999999998</v>
      </c>
      <c r="FK109" s="60">
        <v>37345</v>
      </c>
      <c r="FL109" s="60">
        <v>83849.887797107382</v>
      </c>
      <c r="FM109" s="62">
        <v>2.2452774882074542</v>
      </c>
      <c r="FN109" s="60">
        <v>39685</v>
      </c>
      <c r="FO109" s="60">
        <v>89042.539427983735</v>
      </c>
      <c r="FP109" s="62">
        <v>2.2437328821464972</v>
      </c>
      <c r="FQ109" s="60">
        <v>44054</v>
      </c>
      <c r="FR109" s="60">
        <v>98774.431631494052</v>
      </c>
      <c r="FS109" s="62">
        <v>2.2421217512937317</v>
      </c>
      <c r="FT109" s="60">
        <v>49449</v>
      </c>
      <c r="FU109" s="60">
        <v>110792.22220918346</v>
      </c>
      <c r="FV109" s="62">
        <v>2.240535141442364</v>
      </c>
      <c r="FW109" s="60">
        <v>55174</v>
      </c>
      <c r="FX109" s="60">
        <v>123531.86221573516</v>
      </c>
      <c r="FY109" s="62">
        <v>2.2389506328295061</v>
      </c>
      <c r="FZ109" s="60">
        <v>62385</v>
      </c>
      <c r="GA109" s="60">
        <v>139578.3816842541</v>
      </c>
      <c r="GB109" s="62">
        <v>2.2373708693476653</v>
      </c>
      <c r="GC109" s="60">
        <v>70023</v>
      </c>
      <c r="GD109" s="60">
        <v>155084.34323072733</v>
      </c>
      <c r="GE109" s="62">
        <v>2.2147629097686092</v>
      </c>
      <c r="GF109" s="60">
        <v>77516</v>
      </c>
      <c r="GG109" s="60">
        <v>169927.85729192803</v>
      </c>
      <c r="GH109" s="62">
        <v>2.1921649374571448</v>
      </c>
      <c r="GI109" s="60">
        <v>89459</v>
      </c>
      <c r="GJ109" s="60">
        <v>194086.54996130065</v>
      </c>
      <c r="GK109" s="62">
        <v>2.1695586800802675</v>
      </c>
      <c r="GL109" s="60">
        <v>104285</v>
      </c>
      <c r="GM109" s="60">
        <v>223896.14426671166</v>
      </c>
      <c r="GN109" s="62">
        <v>2.1469640338180147</v>
      </c>
      <c r="GO109" s="60">
        <v>118001</v>
      </c>
      <c r="GP109" s="60">
        <v>251370.69984478483</v>
      </c>
      <c r="GQ109" s="62">
        <v>2.1302421152768605</v>
      </c>
      <c r="GR109" s="60">
        <v>130062</v>
      </c>
      <c r="GS109" s="60">
        <v>274888.38255506131</v>
      </c>
      <c r="GT109" s="62">
        <v>2.1135180341303479</v>
      </c>
      <c r="GU109" s="60">
        <v>142078</v>
      </c>
      <c r="GV109" s="60">
        <v>297908.24924121069</v>
      </c>
      <c r="GW109" s="62">
        <v>2.0967936572953638</v>
      </c>
      <c r="GX109" s="60">
        <v>156050</v>
      </c>
      <c r="GY109" s="60">
        <v>324594.2886642802</v>
      </c>
      <c r="GZ109" s="62">
        <v>2.0800659318441537</v>
      </c>
      <c r="HA109" s="60">
        <v>168018</v>
      </c>
      <c r="HB109" s="60">
        <v>346681.33772434853</v>
      </c>
      <c r="HC109" s="62">
        <v>2.0633583171109557</v>
      </c>
      <c r="HD109" s="60">
        <v>175368</v>
      </c>
      <c r="HE109" s="60">
        <v>368749.98714264948</v>
      </c>
      <c r="HF109" s="62">
        <v>2.1027210616683174</v>
      </c>
      <c r="HG109" s="60">
        <v>187673</v>
      </c>
      <c r="HH109" s="60">
        <v>402012.82034680952</v>
      </c>
      <c r="HI109" s="62">
        <v>2.1420919383545289</v>
      </c>
      <c r="HJ109" s="60">
        <v>195312</v>
      </c>
      <c r="HK109" s="60">
        <v>426067.81329041842</v>
      </c>
      <c r="HL109" s="62">
        <v>2.1814727886172811</v>
      </c>
      <c r="HM109" s="60">
        <v>204274</v>
      </c>
      <c r="HN109" s="60">
        <v>453661.82592175936</v>
      </c>
      <c r="HO109" s="62">
        <v>2.2208495742079726</v>
      </c>
      <c r="HP109" s="60">
        <v>228490</v>
      </c>
      <c r="HQ109" s="60">
        <v>497429.11636189197</v>
      </c>
      <c r="HR109" s="62">
        <v>2.1770279502905683</v>
      </c>
      <c r="HS109" s="60">
        <v>240910</v>
      </c>
      <c r="HT109" s="60">
        <v>513913.23900337715</v>
      </c>
      <c r="HU109" s="62">
        <v>2.1332167157999966</v>
      </c>
      <c r="HV109" s="60">
        <v>238526</v>
      </c>
      <c r="HW109" s="60">
        <v>531779.5975508237</v>
      </c>
      <c r="HX109" s="62">
        <v>2.229440805408315</v>
      </c>
      <c r="HY109" s="60">
        <v>245402</v>
      </c>
      <c r="HZ109" s="60">
        <v>536723.25590314285</v>
      </c>
      <c r="IA109" s="62">
        <v>2.1871185071969377</v>
      </c>
      <c r="IB109" s="60">
        <v>242897</v>
      </c>
      <c r="IC109" s="60">
        <v>549236.14318258641</v>
      </c>
      <c r="ID109" s="62">
        <v>2.261189488476953</v>
      </c>
      <c r="IE109" s="60">
        <v>239102</v>
      </c>
      <c r="IF109" s="60">
        <v>556579.47647562018</v>
      </c>
      <c r="IG109" s="62">
        <v>2.3277909698606458</v>
      </c>
      <c r="IH109" s="60">
        <v>239772</v>
      </c>
      <c r="II109" s="60">
        <v>569837.60085900826</v>
      </c>
      <c r="IJ109" s="62">
        <v>2.376581088947034</v>
      </c>
      <c r="IK109" s="60">
        <v>242449</v>
      </c>
      <c r="IL109" s="60">
        <v>649080.45426639752</v>
      </c>
      <c r="IM109" s="62">
        <v>2.6771834664873748</v>
      </c>
      <c r="IN109" s="60">
        <v>243981</v>
      </c>
      <c r="IO109" s="60">
        <v>702038.90347791277</v>
      </c>
      <c r="IP109" s="62">
        <v>2.8774326831921861</v>
      </c>
      <c r="IQ109" s="60">
        <v>251925</v>
      </c>
      <c r="IR109" s="60">
        <v>762046.26181811746</v>
      </c>
      <c r="IS109" s="62">
        <v>3.0248933683362806</v>
      </c>
      <c r="IT109" s="60">
        <v>270526</v>
      </c>
      <c r="IU109" s="60">
        <v>851605.18779393961</v>
      </c>
      <c r="IV109" s="62">
        <v>3.1479605945230387</v>
      </c>
      <c r="IW109" s="60">
        <v>293393</v>
      </c>
      <c r="IX109" s="60">
        <v>939413.81651014066</v>
      </c>
      <c r="IY109" s="62">
        <v>3.2018958070238237</v>
      </c>
      <c r="IZ109" s="60">
        <v>305139</v>
      </c>
      <c r="JA109" s="60">
        <v>963859.57255996438</v>
      </c>
      <c r="JB109" s="62">
        <v>3.1587557557702044</v>
      </c>
      <c r="JC109" s="60">
        <v>321204</v>
      </c>
      <c r="JD109" s="60">
        <v>972963.39485563419</v>
      </c>
      <c r="JE109" s="62">
        <v>3.0291135691200428</v>
      </c>
      <c r="JF109" s="60">
        <v>349696</v>
      </c>
      <c r="JG109" s="60">
        <v>1041257.3409117785</v>
      </c>
      <c r="JH109" s="62">
        <v>2.9776072386066139</v>
      </c>
      <c r="JI109" s="60">
        <v>393452</v>
      </c>
      <c r="JJ109" s="60">
        <v>1145577.8066006375</v>
      </c>
      <c r="JK109" s="62">
        <v>2.9116075317971126</v>
      </c>
      <c r="JL109" s="60">
        <v>454428</v>
      </c>
      <c r="JM109" s="60">
        <v>1270888.5576022621</v>
      </c>
      <c r="JN109" s="62">
        <v>2.7966774881879246</v>
      </c>
      <c r="JO109" s="60">
        <v>527726</v>
      </c>
      <c r="JP109" s="60">
        <v>1424253.2337026708</v>
      </c>
      <c r="JQ109" s="62">
        <v>2.6988498457583496</v>
      </c>
      <c r="JR109" s="60">
        <v>575122</v>
      </c>
      <c r="JS109" s="60">
        <v>1558431.4604673753</v>
      </c>
      <c r="JT109" s="62">
        <v>2.7097406471450847</v>
      </c>
      <c r="JU109" s="60">
        <v>577919</v>
      </c>
      <c r="JV109" s="60">
        <v>1517080.5667077417</v>
      </c>
      <c r="JW109" s="62">
        <v>2.6250747366114311</v>
      </c>
      <c r="JX109" s="60">
        <v>577773</v>
      </c>
      <c r="JY109" s="60">
        <v>1486097.3734613592</v>
      </c>
      <c r="JZ109" s="62">
        <v>2.5721128773088378</v>
      </c>
      <c r="KA109" s="60">
        <v>602414</v>
      </c>
      <c r="KB109" s="60">
        <v>1617836.5069962393</v>
      </c>
      <c r="KC109" s="62">
        <v>2.6855891579482538</v>
      </c>
      <c r="KD109" s="60">
        <v>618492</v>
      </c>
      <c r="KE109" s="60">
        <v>1660318.2517915731</v>
      </c>
      <c r="KF109" s="62">
        <v>2.6844619684516098</v>
      </c>
      <c r="KG109" s="60">
        <v>630671</v>
      </c>
      <c r="KH109" s="60">
        <v>1662885.4043947728</v>
      </c>
      <c r="KI109" s="62">
        <v>2.6366923552767969</v>
      </c>
      <c r="KJ109" s="60">
        <v>639233</v>
      </c>
      <c r="KK109" s="60">
        <v>1685461.4434753344</v>
      </c>
      <c r="KL109" s="62">
        <v>2.6366934176979826</v>
      </c>
      <c r="KM109" s="60">
        <v>645260</v>
      </c>
      <c r="KN109" s="60">
        <v>1701352.4336880762</v>
      </c>
      <c r="KO109" s="62">
        <v>2.6366928582092122</v>
      </c>
    </row>
    <row r="110" spans="1:301" ht="15" customHeight="1">
      <c r="A110" s="166">
        <v>96</v>
      </c>
      <c r="B110" s="171">
        <v>11216.06</v>
      </c>
      <c r="C110" s="3">
        <v>46715.13</v>
      </c>
      <c r="D110" s="4">
        <v>4.0600709999999998</v>
      </c>
      <c r="E110" s="3">
        <v>11730.61</v>
      </c>
      <c r="F110" s="3">
        <v>57915.58</v>
      </c>
      <c r="G110" s="4">
        <v>4.8099080000000001</v>
      </c>
      <c r="H110" s="3">
        <v>12949.3</v>
      </c>
      <c r="I110" s="3">
        <v>55636.27</v>
      </c>
      <c r="J110" s="4">
        <v>4.1885430000000001</v>
      </c>
      <c r="K110" s="3">
        <v>12835.33</v>
      </c>
      <c r="L110" s="3">
        <v>60836.31</v>
      </c>
      <c r="M110" s="4">
        <v>4.6222209999999997</v>
      </c>
      <c r="N110" s="3">
        <v>16420.18</v>
      </c>
      <c r="O110" s="3">
        <v>84633.27</v>
      </c>
      <c r="P110" s="4">
        <v>5.0113779999999997</v>
      </c>
      <c r="Q110" s="3">
        <v>18498.349999999999</v>
      </c>
      <c r="R110" s="3">
        <v>97208.36</v>
      </c>
      <c r="S110" s="4">
        <v>5.1143879999999999</v>
      </c>
      <c r="T110" s="3">
        <v>20955.71</v>
      </c>
      <c r="U110" s="3">
        <v>108348.1</v>
      </c>
      <c r="V110" s="4">
        <v>5.0330709999999996</v>
      </c>
      <c r="W110" s="3">
        <v>24756.63</v>
      </c>
      <c r="X110" s="3">
        <v>120436.8</v>
      </c>
      <c r="Y110" s="4">
        <v>4.7437269999999998</v>
      </c>
      <c r="Z110" s="3">
        <v>23195.06</v>
      </c>
      <c r="AA110" s="3">
        <v>136697.4</v>
      </c>
      <c r="AB110" s="4">
        <v>5.7453640000000004</v>
      </c>
      <c r="AC110" s="3">
        <v>33008.559999999998</v>
      </c>
      <c r="AD110" s="3">
        <v>161169.9</v>
      </c>
      <c r="AE110" s="4">
        <v>4.7473340000000004</v>
      </c>
      <c r="AF110" s="3">
        <v>31688.720000000001</v>
      </c>
      <c r="AG110" s="3">
        <v>171452.7</v>
      </c>
      <c r="AH110" s="4">
        <v>5.2583380000000002</v>
      </c>
      <c r="AI110" s="3">
        <v>28921.14</v>
      </c>
      <c r="AJ110" s="3">
        <v>179470.3</v>
      </c>
      <c r="AK110" s="4">
        <v>6.0253579999999998</v>
      </c>
      <c r="AL110" s="3">
        <v>27791.59</v>
      </c>
      <c r="AM110" s="3">
        <v>178238.5</v>
      </c>
      <c r="AN110" s="4">
        <v>6.2240140000000004</v>
      </c>
      <c r="AO110" s="3">
        <v>32573.95</v>
      </c>
      <c r="AP110" s="3">
        <v>178604</v>
      </c>
      <c r="AQ110" s="4">
        <v>5.3290980000000001</v>
      </c>
      <c r="AR110" s="3">
        <v>32266.54</v>
      </c>
      <c r="AS110" s="3">
        <v>189697.3</v>
      </c>
      <c r="AT110" s="4">
        <v>5.7096539999999996</v>
      </c>
      <c r="AU110" s="3">
        <v>36469.97</v>
      </c>
      <c r="AV110" s="3">
        <v>197591.4</v>
      </c>
      <c r="AW110" s="4">
        <v>5.2657360000000004</v>
      </c>
      <c r="AX110" s="3">
        <v>35082.81</v>
      </c>
      <c r="AY110" s="3">
        <v>209904.5</v>
      </c>
      <c r="AZ110" s="4">
        <v>5.8101919999999998</v>
      </c>
      <c r="BA110" s="3">
        <v>35671.839999999997</v>
      </c>
      <c r="BB110" s="3">
        <v>207092.3</v>
      </c>
      <c r="BC110" s="4">
        <v>5.6374880000000003</v>
      </c>
      <c r="BD110" s="3">
        <v>37872.71</v>
      </c>
      <c r="BE110" s="3">
        <v>209109.3</v>
      </c>
      <c r="BF110" s="4">
        <v>5.3653969999999997</v>
      </c>
      <c r="BG110" s="3">
        <v>89727.72</v>
      </c>
      <c r="BH110" s="3">
        <v>395288.3</v>
      </c>
      <c r="BI110" s="4">
        <v>4.2882309999999997</v>
      </c>
      <c r="BJ110" s="3">
        <v>111246.9</v>
      </c>
      <c r="BK110" s="3">
        <v>504621.7</v>
      </c>
      <c r="BL110" s="4">
        <v>4.4143840000000001</v>
      </c>
      <c r="BM110" s="3">
        <v>128978.8</v>
      </c>
      <c r="BN110" s="3">
        <v>601098.69999999995</v>
      </c>
      <c r="BO110" s="4">
        <v>4.5322370000000003</v>
      </c>
      <c r="BP110" s="3">
        <v>154472.4</v>
      </c>
      <c r="BQ110" s="3">
        <v>770032.7</v>
      </c>
      <c r="BR110" s="4">
        <v>4.8449070000000001</v>
      </c>
      <c r="BS110" s="3">
        <v>162435</v>
      </c>
      <c r="BT110" s="3">
        <v>794027.9</v>
      </c>
      <c r="BU110" s="4">
        <v>4.7503320000000002</v>
      </c>
      <c r="BV110" s="3">
        <v>163249.1</v>
      </c>
      <c r="BW110" s="3">
        <v>711898.1</v>
      </c>
      <c r="BX110" s="4">
        <v>4.2423679999999999</v>
      </c>
      <c r="BY110" s="3">
        <v>157982.29999999999</v>
      </c>
      <c r="BZ110" s="3">
        <v>676379.9</v>
      </c>
      <c r="CA110" s="4">
        <v>4.1671329999999998</v>
      </c>
      <c r="CB110" s="3">
        <v>156822.6</v>
      </c>
      <c r="CC110" s="3">
        <v>655640.1</v>
      </c>
      <c r="CD110" s="4">
        <v>4.0698730000000003</v>
      </c>
      <c r="CE110" s="3">
        <v>135011.6</v>
      </c>
      <c r="CF110" s="3">
        <v>591931.19999999995</v>
      </c>
      <c r="CG110" s="4">
        <v>4.2652039999999998</v>
      </c>
      <c r="CH110" s="3">
        <v>139815.29999999999</v>
      </c>
      <c r="CI110" s="3">
        <v>624826.6</v>
      </c>
      <c r="CJ110" s="4">
        <v>4.3474709999999996</v>
      </c>
      <c r="CK110" s="3">
        <v>190201.1</v>
      </c>
      <c r="CL110" s="3">
        <v>776510.9</v>
      </c>
      <c r="CM110" s="4">
        <v>3.9759679999999999</v>
      </c>
      <c r="CN110" s="3">
        <v>214000.6</v>
      </c>
      <c r="CO110" s="3">
        <v>890181.6</v>
      </c>
      <c r="CP110" s="4">
        <v>4.0509779999999997</v>
      </c>
      <c r="CQ110" s="3">
        <v>255606.3</v>
      </c>
      <c r="CR110" s="3">
        <v>1012997</v>
      </c>
      <c r="CS110" s="4">
        <v>3.8588909999999998</v>
      </c>
      <c r="CT110" s="3">
        <v>238327.8</v>
      </c>
      <c r="CU110" s="3">
        <v>738156.9</v>
      </c>
      <c r="CV110" s="4">
        <v>3.0234839999999998</v>
      </c>
      <c r="CW110" s="3">
        <v>297496.8</v>
      </c>
      <c r="CX110" s="3">
        <v>935209.8</v>
      </c>
      <c r="CY110" s="4">
        <v>3.0691869999999999</v>
      </c>
      <c r="CZ110" s="3">
        <v>330966.5</v>
      </c>
      <c r="DA110" s="3">
        <v>1090080</v>
      </c>
      <c r="DB110" s="4">
        <v>3.2139509999999998</v>
      </c>
      <c r="DC110" s="3">
        <v>393299.5</v>
      </c>
      <c r="DD110" s="3">
        <v>1337271</v>
      </c>
      <c r="DE110" s="4">
        <v>3.3177439999999998</v>
      </c>
      <c r="DF110" s="3">
        <v>413988.8</v>
      </c>
      <c r="DG110" s="3">
        <v>1396867</v>
      </c>
      <c r="DH110" s="4">
        <v>3.2919520000000002</v>
      </c>
      <c r="DI110" s="3">
        <v>546285.80000000005</v>
      </c>
      <c r="DJ110" s="3">
        <v>1737963</v>
      </c>
      <c r="DK110" s="4">
        <v>3.1059939999999999</v>
      </c>
      <c r="DL110" s="3">
        <v>749644.1</v>
      </c>
      <c r="DM110" s="3">
        <v>2162111</v>
      </c>
      <c r="DN110" s="4">
        <v>2.818794</v>
      </c>
      <c r="DO110" s="3">
        <v>1148375</v>
      </c>
      <c r="DP110" s="3">
        <v>3241950</v>
      </c>
      <c r="DQ110" s="4">
        <v>2.7590859999999999</v>
      </c>
      <c r="DR110" s="3">
        <v>1875898</v>
      </c>
      <c r="DS110" s="3">
        <v>5289834</v>
      </c>
      <c r="DT110" s="4">
        <v>2.756284</v>
      </c>
      <c r="DU110" s="3">
        <v>3142.6970000000001</v>
      </c>
      <c r="DV110" s="3">
        <v>9701.0409999999993</v>
      </c>
      <c r="DW110" s="4">
        <v>3.0145900000000001</v>
      </c>
      <c r="DX110" s="3">
        <v>3888.223</v>
      </c>
      <c r="DY110" s="3">
        <v>11660.35</v>
      </c>
      <c r="DZ110" s="4">
        <v>2.9290880000000001</v>
      </c>
      <c r="EA110" s="3">
        <v>4858.9660000000003</v>
      </c>
      <c r="EB110" s="3">
        <v>15894.08</v>
      </c>
      <c r="EC110" s="4">
        <v>3.1907649999999999</v>
      </c>
      <c r="ED110" s="3">
        <v>6318.8819999999996</v>
      </c>
      <c r="EE110" s="3">
        <v>18418.63</v>
      </c>
      <c r="EF110" s="4">
        <v>2.8492639999999998</v>
      </c>
      <c r="EG110" s="3">
        <v>6887.23</v>
      </c>
      <c r="EH110" s="3">
        <v>19717.009999999998</v>
      </c>
      <c r="EI110" s="4">
        <v>2.7989809999999999</v>
      </c>
      <c r="EJ110" s="3">
        <v>7305.8180000000002</v>
      </c>
      <c r="EK110" s="3">
        <v>20239.75</v>
      </c>
      <c r="EL110" s="4">
        <v>2.7090939999999999</v>
      </c>
      <c r="EM110" s="3">
        <v>7859.0389999999998</v>
      </c>
      <c r="EN110" s="3">
        <v>22706.080000000002</v>
      </c>
      <c r="EO110" s="4">
        <v>2.8244790000000002</v>
      </c>
      <c r="EP110" s="3">
        <v>8868.8860000000004</v>
      </c>
      <c r="EQ110" s="3">
        <v>26047.31</v>
      </c>
      <c r="ER110" s="4">
        <v>2.8705470000000002</v>
      </c>
      <c r="ES110" s="3">
        <v>9996.1869999999999</v>
      </c>
      <c r="ET110" s="3">
        <v>30826.55</v>
      </c>
      <c r="EU110" s="4">
        <v>3.0116429999999998</v>
      </c>
      <c r="EV110" s="3">
        <v>12218.74</v>
      </c>
      <c r="EW110" s="3">
        <v>35885.99</v>
      </c>
      <c r="EX110" s="4">
        <v>2.8697949999999999</v>
      </c>
      <c r="EY110" s="3">
        <v>13687.09</v>
      </c>
      <c r="EZ110" s="3">
        <v>42225.23</v>
      </c>
      <c r="FA110" s="4">
        <v>3.0135010000000002</v>
      </c>
      <c r="FB110" s="3">
        <v>15560.6</v>
      </c>
      <c r="FC110" s="3">
        <v>45873.81</v>
      </c>
      <c r="FD110" s="4">
        <v>2.8816000000000002</v>
      </c>
      <c r="FE110" s="3">
        <v>19547.82</v>
      </c>
      <c r="FF110" s="3">
        <v>57723.02</v>
      </c>
      <c r="FG110" s="4">
        <v>2.8853019999999998</v>
      </c>
      <c r="FH110" s="3">
        <v>24980.69</v>
      </c>
      <c r="FI110" s="3">
        <v>73945.16</v>
      </c>
      <c r="FJ110" s="4">
        <v>2.8931710000000002</v>
      </c>
      <c r="FK110" s="60">
        <v>43195</v>
      </c>
      <c r="FL110" s="60">
        <v>94793.350804720569</v>
      </c>
      <c r="FM110" s="62">
        <v>2.194544526096089</v>
      </c>
      <c r="FN110" s="60">
        <v>46043</v>
      </c>
      <c r="FO110" s="60">
        <v>100635.68376371969</v>
      </c>
      <c r="FP110" s="62">
        <v>2.1856891115635317</v>
      </c>
      <c r="FQ110" s="60">
        <v>51231</v>
      </c>
      <c r="FR110" s="60">
        <v>111600.54275567966</v>
      </c>
      <c r="FS110" s="62">
        <v>2.1783791601897224</v>
      </c>
      <c r="FT110" s="60">
        <v>57581</v>
      </c>
      <c r="FU110" s="60">
        <v>125144.02032380995</v>
      </c>
      <c r="FV110" s="62">
        <v>2.1733561474064351</v>
      </c>
      <c r="FW110" s="60">
        <v>64154</v>
      </c>
      <c r="FX110" s="60">
        <v>139552.57814108711</v>
      </c>
      <c r="FY110" s="62">
        <v>2.1752747785186757</v>
      </c>
      <c r="FZ110" s="60">
        <v>73195</v>
      </c>
      <c r="GA110" s="60">
        <v>157577.98688362009</v>
      </c>
      <c r="GB110" s="62">
        <v>2.1528517915652721</v>
      </c>
      <c r="GC110" s="60">
        <v>81178</v>
      </c>
      <c r="GD110" s="60">
        <v>175033.93879509022</v>
      </c>
      <c r="GE110" s="62">
        <v>2.1561745644767081</v>
      </c>
      <c r="GF110" s="60">
        <v>89595</v>
      </c>
      <c r="GG110" s="60">
        <v>191612.56660835247</v>
      </c>
      <c r="GH110" s="62">
        <v>2.1386524539131924</v>
      </c>
      <c r="GI110" s="60">
        <v>103055</v>
      </c>
      <c r="GJ110" s="60">
        <v>218633.69419306648</v>
      </c>
      <c r="GK110" s="62">
        <v>2.1215243723552129</v>
      </c>
      <c r="GL110" s="60">
        <v>119185</v>
      </c>
      <c r="GM110" s="60">
        <v>252056.31659660395</v>
      </c>
      <c r="GN110" s="62">
        <v>2.1148325426572465</v>
      </c>
      <c r="GO110" s="60">
        <v>135669</v>
      </c>
      <c r="GP110" s="60">
        <v>282578.62026491656</v>
      </c>
      <c r="GQ110" s="62">
        <v>2.0828532698325821</v>
      </c>
      <c r="GR110" s="60">
        <v>149409</v>
      </c>
      <c r="GS110" s="60">
        <v>308782.7210344426</v>
      </c>
      <c r="GT110" s="62">
        <v>2.0666942489036311</v>
      </c>
      <c r="GU110" s="60">
        <v>163104</v>
      </c>
      <c r="GV110" s="60">
        <v>334376.78479810007</v>
      </c>
      <c r="GW110" s="62">
        <v>2.0500832891780707</v>
      </c>
      <c r="GX110" s="60">
        <v>179136</v>
      </c>
      <c r="GY110" s="60">
        <v>363987.82070426585</v>
      </c>
      <c r="GZ110" s="62">
        <v>2.0319077165073791</v>
      </c>
      <c r="HA110" s="60">
        <v>192028</v>
      </c>
      <c r="HB110" s="60">
        <v>388493.80511457357</v>
      </c>
      <c r="HC110" s="62">
        <v>2.0231101980678523</v>
      </c>
      <c r="HD110" s="60">
        <v>201883</v>
      </c>
      <c r="HE110" s="60">
        <v>413946.5006092207</v>
      </c>
      <c r="HF110" s="62">
        <v>2.0504277260057595</v>
      </c>
      <c r="HG110" s="60">
        <v>216510</v>
      </c>
      <c r="HH110" s="60">
        <v>452127.78243861411</v>
      </c>
      <c r="HI110" s="62">
        <v>2.0882535792278145</v>
      </c>
      <c r="HJ110" s="60">
        <v>225792</v>
      </c>
      <c r="HK110" s="60">
        <v>480123.23201047577</v>
      </c>
      <c r="HL110" s="62">
        <v>2.1263961168264411</v>
      </c>
      <c r="HM110" s="60">
        <v>235925</v>
      </c>
      <c r="HN110" s="60">
        <v>512128.67277786945</v>
      </c>
      <c r="HO110" s="62">
        <v>2.1707265986134128</v>
      </c>
      <c r="HP110" s="60">
        <v>261965</v>
      </c>
      <c r="HQ110" s="60">
        <v>560598.21069231932</v>
      </c>
      <c r="HR110" s="62">
        <v>2.1399737014193474</v>
      </c>
      <c r="HS110" s="60">
        <v>273988</v>
      </c>
      <c r="HT110" s="60">
        <v>578211.32319947076</v>
      </c>
      <c r="HU110" s="62">
        <v>2.1103527278547629</v>
      </c>
      <c r="HV110" s="60">
        <v>271742</v>
      </c>
      <c r="HW110" s="60">
        <v>601112.14469353319</v>
      </c>
      <c r="HX110" s="62">
        <v>2.2120693330200454</v>
      </c>
      <c r="HY110" s="60">
        <v>285394</v>
      </c>
      <c r="HZ110" s="60">
        <v>604515.71061442466</v>
      </c>
      <c r="IA110" s="62">
        <v>2.1181794663322449</v>
      </c>
      <c r="IB110" s="60">
        <v>277376</v>
      </c>
      <c r="IC110" s="60">
        <v>622421.89425703429</v>
      </c>
      <c r="ID110" s="62">
        <v>2.2439644895630275</v>
      </c>
      <c r="IE110" s="60">
        <v>272754</v>
      </c>
      <c r="IF110" s="60">
        <v>632001.50265466794</v>
      </c>
      <c r="IG110" s="62">
        <v>2.3171117661140368</v>
      </c>
      <c r="IH110" s="60">
        <v>274179</v>
      </c>
      <c r="II110" s="60">
        <v>648217.6140419211</v>
      </c>
      <c r="IJ110" s="62">
        <v>2.3642132112303318</v>
      </c>
      <c r="IK110" s="60">
        <v>277183</v>
      </c>
      <c r="IL110" s="60">
        <v>746716.68298852781</v>
      </c>
      <c r="IM110" s="62">
        <v>2.6939483409463345</v>
      </c>
      <c r="IN110" s="60">
        <v>280076</v>
      </c>
      <c r="IO110" s="60">
        <v>812401.97480122803</v>
      </c>
      <c r="IP110" s="62">
        <v>2.9006483054643311</v>
      </c>
      <c r="IQ110" s="60">
        <v>291601</v>
      </c>
      <c r="IR110" s="60">
        <v>884940.43309656065</v>
      </c>
      <c r="IS110" s="62">
        <v>3.0347647405069278</v>
      </c>
      <c r="IT110" s="60">
        <v>311796</v>
      </c>
      <c r="IU110" s="60">
        <v>992039.89211946167</v>
      </c>
      <c r="IV110" s="62">
        <v>3.1816953781301289</v>
      </c>
      <c r="IW110" s="60">
        <v>339696</v>
      </c>
      <c r="IX110" s="60">
        <v>1095385.5602863473</v>
      </c>
      <c r="IY110" s="62">
        <v>3.2246054127406483</v>
      </c>
      <c r="IZ110" s="60">
        <v>358964</v>
      </c>
      <c r="JA110" s="60">
        <v>1122214.8241957999</v>
      </c>
      <c r="JB110" s="62">
        <v>3.12626008233639</v>
      </c>
      <c r="JC110" s="60">
        <v>376932</v>
      </c>
      <c r="JD110" s="60">
        <v>1129522.3641974716</v>
      </c>
      <c r="JE110" s="62">
        <v>2.9966210462297487</v>
      </c>
      <c r="JF110" s="60">
        <v>408463</v>
      </c>
      <c r="JG110" s="60">
        <v>1207418.9971596417</v>
      </c>
      <c r="JH110" s="62">
        <v>2.9560058001817588</v>
      </c>
      <c r="JI110" s="60">
        <v>458809</v>
      </c>
      <c r="JJ110" s="60">
        <v>1326579.0462926412</v>
      </c>
      <c r="JK110" s="62">
        <v>2.8913535835012851</v>
      </c>
      <c r="JL110" s="60">
        <v>531591</v>
      </c>
      <c r="JM110" s="60">
        <v>1465429.791447538</v>
      </c>
      <c r="JN110" s="62">
        <v>2.7566866095316476</v>
      </c>
      <c r="JO110" s="60">
        <v>613224</v>
      </c>
      <c r="JP110" s="60">
        <v>1638220.0090639754</v>
      </c>
      <c r="JQ110" s="62">
        <v>2.6714871059579783</v>
      </c>
      <c r="JR110" s="60">
        <v>673878</v>
      </c>
      <c r="JS110" s="60">
        <v>1792715.8195826043</v>
      </c>
      <c r="JT110" s="62">
        <v>2.6602972935495806</v>
      </c>
      <c r="JU110" s="60">
        <v>673154</v>
      </c>
      <c r="JV110" s="60">
        <v>1740633.8730519586</v>
      </c>
      <c r="JW110" s="62">
        <v>2.5857885016682047</v>
      </c>
      <c r="JX110" s="60">
        <v>667287</v>
      </c>
      <c r="JY110" s="60">
        <v>1702799.3462543099</v>
      </c>
      <c r="JZ110" s="62">
        <v>2.5518245466408156</v>
      </c>
      <c r="KA110" s="60">
        <v>697439</v>
      </c>
      <c r="KB110" s="60">
        <v>1860531.2918114068</v>
      </c>
      <c r="KC110" s="62">
        <v>2.6676616762346339</v>
      </c>
      <c r="KD110" s="60">
        <v>718961</v>
      </c>
      <c r="KE110" s="60">
        <v>1909056.6659862008</v>
      </c>
      <c r="KF110" s="62">
        <v>2.6552993361061321</v>
      </c>
      <c r="KG110" s="60">
        <v>729896</v>
      </c>
      <c r="KH110" s="60">
        <v>1909244.0099273182</v>
      </c>
      <c r="KI110" s="62">
        <v>2.6157754117399166</v>
      </c>
      <c r="KJ110" s="60">
        <v>742211</v>
      </c>
      <c r="KK110" s="60">
        <v>1934290.2155784895</v>
      </c>
      <c r="KL110" s="62">
        <v>2.6061190356630251</v>
      </c>
      <c r="KM110" s="60">
        <v>749474</v>
      </c>
      <c r="KN110" s="60">
        <v>1952177.2092242576</v>
      </c>
      <c r="KO110" s="62">
        <v>2.6047297294159071</v>
      </c>
    </row>
    <row r="111" spans="1:301" ht="15" customHeight="1">
      <c r="A111" s="166">
        <v>97</v>
      </c>
      <c r="B111" s="171">
        <v>14877.42</v>
      </c>
      <c r="C111" s="3">
        <v>57996.28</v>
      </c>
      <c r="D111" s="4">
        <v>3.7927780000000002</v>
      </c>
      <c r="E111" s="3">
        <v>19605.349999999999</v>
      </c>
      <c r="F111" s="3">
        <v>72131.87</v>
      </c>
      <c r="G111" s="4">
        <v>3.5776940000000002</v>
      </c>
      <c r="H111" s="3">
        <v>18544.91</v>
      </c>
      <c r="I111" s="3">
        <v>69010.77</v>
      </c>
      <c r="J111" s="4">
        <v>3.6207959999999999</v>
      </c>
      <c r="K111" s="3">
        <v>20057.34</v>
      </c>
      <c r="L111" s="3">
        <v>75723.41</v>
      </c>
      <c r="M111" s="4">
        <v>3.6750600000000002</v>
      </c>
      <c r="N111" s="3">
        <v>21873.69</v>
      </c>
      <c r="O111" s="3">
        <v>106542.3</v>
      </c>
      <c r="P111" s="4">
        <v>4.7278219999999997</v>
      </c>
      <c r="Q111" s="3">
        <v>24073.27</v>
      </c>
      <c r="R111" s="3">
        <v>122617.1</v>
      </c>
      <c r="S111" s="4">
        <v>4.9494550000000004</v>
      </c>
      <c r="T111" s="3">
        <v>29469.63</v>
      </c>
      <c r="U111" s="3">
        <v>136222.70000000001</v>
      </c>
      <c r="V111" s="4">
        <v>4.4923279999999997</v>
      </c>
      <c r="W111" s="3">
        <v>48192.81</v>
      </c>
      <c r="X111" s="3">
        <v>148330.4</v>
      </c>
      <c r="Y111" s="4">
        <v>2.9949050000000002</v>
      </c>
      <c r="Z111" s="3">
        <v>54401.32</v>
      </c>
      <c r="AA111" s="3">
        <v>169383</v>
      </c>
      <c r="AB111" s="4">
        <v>3.0294349999999999</v>
      </c>
      <c r="AC111" s="3">
        <v>43340.29</v>
      </c>
      <c r="AD111" s="3">
        <v>202291.3</v>
      </c>
      <c r="AE111" s="4">
        <v>4.5300799999999999</v>
      </c>
      <c r="AF111" s="3">
        <v>43118.1</v>
      </c>
      <c r="AG111" s="3">
        <v>216303.9</v>
      </c>
      <c r="AH111" s="4">
        <v>4.8674160000000004</v>
      </c>
      <c r="AI111" s="3">
        <v>39894.89</v>
      </c>
      <c r="AJ111" s="3">
        <v>227994.8</v>
      </c>
      <c r="AK111" s="4">
        <v>5.5407599999999997</v>
      </c>
      <c r="AL111" s="3">
        <v>37891.980000000003</v>
      </c>
      <c r="AM111" s="3">
        <v>226855.8</v>
      </c>
      <c r="AN111" s="4">
        <v>5.8017060000000003</v>
      </c>
      <c r="AO111" s="3">
        <v>44631.5</v>
      </c>
      <c r="AP111" s="3">
        <v>225454.5</v>
      </c>
      <c r="AQ111" s="4">
        <v>4.9016700000000002</v>
      </c>
      <c r="AR111" s="3">
        <v>44020.06</v>
      </c>
      <c r="AS111" s="3">
        <v>240393.9</v>
      </c>
      <c r="AT111" s="4">
        <v>5.2954330000000001</v>
      </c>
      <c r="AU111" s="3">
        <v>49718.37</v>
      </c>
      <c r="AV111" s="3">
        <v>249288.7</v>
      </c>
      <c r="AW111" s="4">
        <v>4.8651739999999997</v>
      </c>
      <c r="AX111" s="3">
        <v>48143.63</v>
      </c>
      <c r="AY111" s="3">
        <v>266201.59999999998</v>
      </c>
      <c r="AZ111" s="4">
        <v>5.3613049999999998</v>
      </c>
      <c r="BA111" s="3">
        <v>48474.41</v>
      </c>
      <c r="BB111" s="3">
        <v>262289.90000000002</v>
      </c>
      <c r="BC111" s="4">
        <v>5.2460589999999998</v>
      </c>
      <c r="BD111" s="3">
        <v>52017.599999999999</v>
      </c>
      <c r="BE111" s="3">
        <v>264047.09999999998</v>
      </c>
      <c r="BF111" s="4">
        <v>4.9246970000000001</v>
      </c>
      <c r="BG111" s="3">
        <v>121321.1</v>
      </c>
      <c r="BH111" s="3">
        <v>492636</v>
      </c>
      <c r="BI111" s="4">
        <v>3.9450340000000002</v>
      </c>
      <c r="BJ111" s="3">
        <v>157810.9</v>
      </c>
      <c r="BK111" s="3">
        <v>628975.1</v>
      </c>
      <c r="BL111" s="4">
        <v>3.8712689999999998</v>
      </c>
      <c r="BM111" s="3">
        <v>173182.8</v>
      </c>
      <c r="BN111" s="3">
        <v>751113.5</v>
      </c>
      <c r="BO111" s="4">
        <v>4.2097990000000003</v>
      </c>
      <c r="BP111" s="3">
        <v>202229.6</v>
      </c>
      <c r="BQ111" s="3">
        <v>967606.9</v>
      </c>
      <c r="BR111" s="4">
        <v>4.6420950000000003</v>
      </c>
      <c r="BS111" s="3">
        <v>203299.8</v>
      </c>
      <c r="BT111" s="3">
        <v>998326.4</v>
      </c>
      <c r="BU111" s="4">
        <v>4.7636500000000002</v>
      </c>
      <c r="BV111" s="3">
        <v>202366.4</v>
      </c>
      <c r="BW111" s="3">
        <v>888837</v>
      </c>
      <c r="BX111" s="4">
        <v>4.2648210000000004</v>
      </c>
      <c r="BY111" s="3">
        <v>201482.9</v>
      </c>
      <c r="BZ111" s="3">
        <v>842512.7</v>
      </c>
      <c r="CA111" s="4">
        <v>4.0621340000000004</v>
      </c>
      <c r="CB111" s="3">
        <v>199936.5</v>
      </c>
      <c r="CC111" s="3">
        <v>815247.3</v>
      </c>
      <c r="CD111" s="4">
        <v>3.9615480000000001</v>
      </c>
      <c r="CE111" s="3">
        <v>170646.1</v>
      </c>
      <c r="CF111" s="3">
        <v>738630.5</v>
      </c>
      <c r="CG111" s="4">
        <v>4.202801</v>
      </c>
      <c r="CH111" s="3">
        <v>181771.2</v>
      </c>
      <c r="CI111" s="3">
        <v>780049</v>
      </c>
      <c r="CJ111" s="4">
        <v>4.1668000000000003</v>
      </c>
      <c r="CK111" s="3">
        <v>247057</v>
      </c>
      <c r="CL111" s="3">
        <v>963232.8</v>
      </c>
      <c r="CM111" s="4">
        <v>3.7893940000000002</v>
      </c>
      <c r="CN111" s="3">
        <v>271789.90000000002</v>
      </c>
      <c r="CO111" s="3">
        <v>1107756</v>
      </c>
      <c r="CP111" s="4">
        <v>3.961624</v>
      </c>
      <c r="CQ111" s="3">
        <v>323120.59999999998</v>
      </c>
      <c r="CR111" s="3">
        <v>1255178</v>
      </c>
      <c r="CS111" s="4">
        <v>3.7746179999999998</v>
      </c>
      <c r="CT111" s="3">
        <v>284145.40000000002</v>
      </c>
      <c r="CU111" s="3">
        <v>898243.4</v>
      </c>
      <c r="CV111" s="4">
        <v>3.0787330000000002</v>
      </c>
      <c r="CW111" s="3">
        <v>376728.9</v>
      </c>
      <c r="CX111" s="3">
        <v>1135626</v>
      </c>
      <c r="CY111" s="4">
        <v>2.9360909999999998</v>
      </c>
      <c r="CZ111" s="3">
        <v>416308.5</v>
      </c>
      <c r="DA111" s="3">
        <v>1329896</v>
      </c>
      <c r="DB111" s="4">
        <v>3.110039</v>
      </c>
      <c r="DC111" s="3">
        <v>503666.5</v>
      </c>
      <c r="DD111" s="3">
        <v>1635032</v>
      </c>
      <c r="DE111" s="4">
        <v>3.1604779999999999</v>
      </c>
      <c r="DF111" s="3">
        <v>526147.6</v>
      </c>
      <c r="DG111" s="3">
        <v>1707290</v>
      </c>
      <c r="DH111" s="4">
        <v>3.1586370000000001</v>
      </c>
      <c r="DI111" s="3">
        <v>689597.1</v>
      </c>
      <c r="DJ111" s="3">
        <v>2113188</v>
      </c>
      <c r="DK111" s="4">
        <v>2.984715</v>
      </c>
      <c r="DL111" s="3">
        <v>951373.7</v>
      </c>
      <c r="DM111" s="3">
        <v>2601929</v>
      </c>
      <c r="DN111" s="4">
        <v>2.6662189999999999</v>
      </c>
      <c r="DO111" s="3">
        <v>1415345</v>
      </c>
      <c r="DP111" s="3">
        <v>3898016</v>
      </c>
      <c r="DQ111" s="4">
        <v>2.6848839999999998</v>
      </c>
      <c r="DR111" s="3">
        <v>2308799</v>
      </c>
      <c r="DS111" s="3">
        <v>6362656</v>
      </c>
      <c r="DT111" s="4">
        <v>2.6869190000000001</v>
      </c>
      <c r="DU111" s="3">
        <v>3988.5369999999998</v>
      </c>
      <c r="DV111" s="3">
        <v>11760.87</v>
      </c>
      <c r="DW111" s="4">
        <v>2.8727510000000001</v>
      </c>
      <c r="DX111" s="3">
        <v>4845.2479999999996</v>
      </c>
      <c r="DY111" s="3">
        <v>14100.11</v>
      </c>
      <c r="DZ111" s="4">
        <v>2.8354050000000002</v>
      </c>
      <c r="EA111" s="3">
        <v>5897.3220000000001</v>
      </c>
      <c r="EB111" s="3">
        <v>19412.2</v>
      </c>
      <c r="EC111" s="4">
        <v>3.203462</v>
      </c>
      <c r="ED111" s="3">
        <v>8056.4260000000004</v>
      </c>
      <c r="EE111" s="3">
        <v>22182.95</v>
      </c>
      <c r="EF111" s="4">
        <v>2.6848550000000002</v>
      </c>
      <c r="EG111" s="3">
        <v>8826.8889999999992</v>
      </c>
      <c r="EH111" s="3">
        <v>23687.96</v>
      </c>
      <c r="EI111" s="4">
        <v>2.6171829999999998</v>
      </c>
      <c r="EJ111" s="3">
        <v>9130.3700000000008</v>
      </c>
      <c r="EK111" s="3">
        <v>24267.97</v>
      </c>
      <c r="EL111" s="4">
        <v>2.5925750000000001</v>
      </c>
      <c r="EM111" s="3">
        <v>9963.9169999999995</v>
      </c>
      <c r="EN111" s="3">
        <v>27331.94</v>
      </c>
      <c r="EO111" s="4">
        <v>2.6750609999999999</v>
      </c>
      <c r="EP111" s="3">
        <v>11265.37</v>
      </c>
      <c r="EQ111" s="3">
        <v>31404.77</v>
      </c>
      <c r="ER111" s="4">
        <v>2.7180439999999999</v>
      </c>
      <c r="ES111" s="3">
        <v>12479.98</v>
      </c>
      <c r="ET111" s="3">
        <v>37382.82</v>
      </c>
      <c r="EU111" s="4">
        <v>2.9183279999999998</v>
      </c>
      <c r="EV111" s="3">
        <v>15028.38</v>
      </c>
      <c r="EW111" s="3">
        <v>43367.46</v>
      </c>
      <c r="EX111" s="4">
        <v>2.8128899999999999</v>
      </c>
      <c r="EY111" s="3">
        <v>17908.23</v>
      </c>
      <c r="EZ111" s="3">
        <v>51171.96</v>
      </c>
      <c r="FA111" s="4">
        <v>2.7845520000000001</v>
      </c>
      <c r="FB111" s="3">
        <v>20638.73</v>
      </c>
      <c r="FC111" s="3">
        <v>55216.83</v>
      </c>
      <c r="FD111" s="4">
        <v>2.6085739999999999</v>
      </c>
      <c r="FE111" s="3">
        <v>24395.84</v>
      </c>
      <c r="FF111" s="3">
        <v>69684.45</v>
      </c>
      <c r="FG111" s="4">
        <v>2.7841719999999999</v>
      </c>
      <c r="FH111" s="3">
        <v>32022.9</v>
      </c>
      <c r="FI111" s="3">
        <v>89274.3</v>
      </c>
      <c r="FJ111" s="4">
        <v>2.7182200000000001</v>
      </c>
      <c r="FK111" s="60">
        <v>51670</v>
      </c>
      <c r="FL111" s="60">
        <v>110724.57158832726</v>
      </c>
      <c r="FM111" s="62">
        <v>2.142917971517849</v>
      </c>
      <c r="FN111" s="60">
        <v>55447</v>
      </c>
      <c r="FO111" s="60">
        <v>117374.9092774843</v>
      </c>
      <c r="FP111" s="62">
        <v>2.1168847598153966</v>
      </c>
      <c r="FQ111" s="60">
        <v>61328</v>
      </c>
      <c r="FR111" s="60">
        <v>130151.72869624953</v>
      </c>
      <c r="FS111" s="62">
        <v>2.1222235960124172</v>
      </c>
      <c r="FT111" s="60">
        <v>68302</v>
      </c>
      <c r="FU111" s="60">
        <v>145988.36512566221</v>
      </c>
      <c r="FV111" s="62">
        <v>2.1373951732842702</v>
      </c>
      <c r="FW111" s="60">
        <v>76873</v>
      </c>
      <c r="FX111" s="60">
        <v>162711.09897155422</v>
      </c>
      <c r="FY111" s="62">
        <v>2.1166222076874095</v>
      </c>
      <c r="FZ111" s="60">
        <v>87217</v>
      </c>
      <c r="GA111" s="60">
        <v>183553.92624381313</v>
      </c>
      <c r="GB111" s="62">
        <v>2.1045659245767814</v>
      </c>
      <c r="GC111" s="60">
        <v>97552</v>
      </c>
      <c r="GD111" s="60">
        <v>203785.59059811354</v>
      </c>
      <c r="GE111" s="62">
        <v>2.0889944911238474</v>
      </c>
      <c r="GF111" s="60">
        <v>107594</v>
      </c>
      <c r="GG111" s="60">
        <v>222835.42889138378</v>
      </c>
      <c r="GH111" s="62">
        <v>2.0710767225996225</v>
      </c>
      <c r="GI111" s="60">
        <v>122713</v>
      </c>
      <c r="GJ111" s="60">
        <v>254113.58743949863</v>
      </c>
      <c r="GK111" s="62">
        <v>2.0707959828176201</v>
      </c>
      <c r="GL111" s="60">
        <v>140304</v>
      </c>
      <c r="GM111" s="60">
        <v>293061.26659241255</v>
      </c>
      <c r="GN111" s="62">
        <v>2.0887591700337307</v>
      </c>
      <c r="GO111" s="60">
        <v>159234</v>
      </c>
      <c r="GP111" s="60">
        <v>327871.5044994778</v>
      </c>
      <c r="GQ111" s="62">
        <v>2.0590546271492132</v>
      </c>
      <c r="GR111" s="60">
        <v>176357</v>
      </c>
      <c r="GS111" s="60">
        <v>357717.64816433837</v>
      </c>
      <c r="GT111" s="62">
        <v>2.028372268548106</v>
      </c>
      <c r="GU111" s="60">
        <v>193488</v>
      </c>
      <c r="GV111" s="60">
        <v>386757.08310440619</v>
      </c>
      <c r="GW111" s="62">
        <v>1.9988685763685923</v>
      </c>
      <c r="GX111" s="60">
        <v>212051</v>
      </c>
      <c r="GY111" s="60">
        <v>420497.10726302181</v>
      </c>
      <c r="GZ111" s="62">
        <v>1.9829998786283574</v>
      </c>
      <c r="HA111" s="60">
        <v>227266</v>
      </c>
      <c r="HB111" s="60">
        <v>448306.11598012585</v>
      </c>
      <c r="HC111" s="62">
        <v>1.9726052994294168</v>
      </c>
      <c r="HD111" s="60">
        <v>239552</v>
      </c>
      <c r="HE111" s="60">
        <v>478779.32924379437</v>
      </c>
      <c r="HF111" s="62">
        <v>1.9986446752429301</v>
      </c>
      <c r="HG111" s="60">
        <v>255395</v>
      </c>
      <c r="HH111" s="60">
        <v>524597.07629900984</v>
      </c>
      <c r="HI111" s="62">
        <v>2.0540616546878749</v>
      </c>
      <c r="HJ111" s="60">
        <v>268336</v>
      </c>
      <c r="HK111" s="60">
        <v>558272.68312762619</v>
      </c>
      <c r="HL111" s="62">
        <v>2.0804986402406915</v>
      </c>
      <c r="HM111" s="60">
        <v>279707</v>
      </c>
      <c r="HN111" s="60">
        <v>597311.86453155999</v>
      </c>
      <c r="HO111" s="62">
        <v>2.1354912981497067</v>
      </c>
      <c r="HP111" s="60">
        <v>305330</v>
      </c>
      <c r="HQ111" s="60">
        <v>653347.20736890554</v>
      </c>
      <c r="HR111" s="62">
        <v>2.1398067905836489</v>
      </c>
      <c r="HS111" s="60">
        <v>322877</v>
      </c>
      <c r="HT111" s="60">
        <v>671363.6409320184</v>
      </c>
      <c r="HU111" s="62">
        <v>2.0793170183445038</v>
      </c>
      <c r="HV111" s="60">
        <v>319491</v>
      </c>
      <c r="HW111" s="60">
        <v>703321.25458660035</v>
      </c>
      <c r="HX111" s="62">
        <v>2.2013804914273027</v>
      </c>
      <c r="HY111" s="60">
        <v>340568</v>
      </c>
      <c r="HZ111" s="60">
        <v>701882.70978532499</v>
      </c>
      <c r="IA111" s="62">
        <v>2.060917965825694</v>
      </c>
      <c r="IB111" s="60">
        <v>325999</v>
      </c>
      <c r="IC111" s="60">
        <v>730081.6996271027</v>
      </c>
      <c r="ID111" s="62">
        <v>2.2395212857312528</v>
      </c>
      <c r="IE111" s="60">
        <v>320049</v>
      </c>
      <c r="IF111" s="60">
        <v>744480.98565000086</v>
      </c>
      <c r="IG111" s="62">
        <v>2.3261468889138879</v>
      </c>
      <c r="IH111" s="60">
        <v>321602</v>
      </c>
      <c r="II111" s="60">
        <v>765634.64643755206</v>
      </c>
      <c r="IJ111" s="62">
        <v>2.3806899410997198</v>
      </c>
      <c r="IK111" s="60">
        <v>328299</v>
      </c>
      <c r="IL111" s="60">
        <v>895431.1727582186</v>
      </c>
      <c r="IM111" s="62">
        <v>2.7274867506700251</v>
      </c>
      <c r="IN111" s="60">
        <v>334533</v>
      </c>
      <c r="IO111" s="60">
        <v>981291.79643461935</v>
      </c>
      <c r="IP111" s="62">
        <v>2.9333183764669535</v>
      </c>
      <c r="IQ111" s="60">
        <v>350172</v>
      </c>
      <c r="IR111" s="60">
        <v>1074002.001336619</v>
      </c>
      <c r="IS111" s="62">
        <v>3.0670699008961853</v>
      </c>
      <c r="IT111" s="60">
        <v>372306</v>
      </c>
      <c r="IU111" s="60">
        <v>1209458.4941782169</v>
      </c>
      <c r="IV111" s="62">
        <v>3.248560308397439</v>
      </c>
      <c r="IW111" s="60">
        <v>410246</v>
      </c>
      <c r="IX111" s="60">
        <v>1336595.3545793311</v>
      </c>
      <c r="IY111" s="62">
        <v>3.2580338493960479</v>
      </c>
      <c r="IZ111" s="60">
        <v>435212</v>
      </c>
      <c r="JA111" s="60">
        <v>1365304.9968875952</v>
      </c>
      <c r="JB111" s="62">
        <v>3.1371032896326279</v>
      </c>
      <c r="JC111" s="60">
        <v>454799</v>
      </c>
      <c r="JD111" s="60">
        <v>1368375.5327439946</v>
      </c>
      <c r="JE111" s="62">
        <v>3.0087478924623725</v>
      </c>
      <c r="JF111" s="60">
        <v>494722</v>
      </c>
      <c r="JG111" s="60">
        <v>1459904.2329237983</v>
      </c>
      <c r="JH111" s="62">
        <v>2.9509587868010687</v>
      </c>
      <c r="JI111" s="60">
        <v>558192</v>
      </c>
      <c r="JJ111" s="60">
        <v>1599940.4010677713</v>
      </c>
      <c r="JK111" s="62">
        <v>2.8662904539437526</v>
      </c>
      <c r="JL111" s="60">
        <v>646072</v>
      </c>
      <c r="JM111" s="60">
        <v>1759729.9264212481</v>
      </c>
      <c r="JN111" s="62">
        <v>2.7237365594256495</v>
      </c>
      <c r="JO111" s="60">
        <v>744105</v>
      </c>
      <c r="JP111" s="60">
        <v>1959593.2603607562</v>
      </c>
      <c r="JQ111" s="62">
        <v>2.6334902471569954</v>
      </c>
      <c r="JR111" s="60">
        <v>815413</v>
      </c>
      <c r="JS111" s="60">
        <v>2144181.5631248872</v>
      </c>
      <c r="JT111" s="62">
        <v>2.629565095387107</v>
      </c>
      <c r="JU111" s="60">
        <v>815142</v>
      </c>
      <c r="JV111" s="60">
        <v>2074285.9256850749</v>
      </c>
      <c r="JW111" s="62">
        <v>2.5446927353578577</v>
      </c>
      <c r="JX111" s="60">
        <v>803225</v>
      </c>
      <c r="JY111" s="60">
        <v>2026340.3012979338</v>
      </c>
      <c r="JZ111" s="62">
        <v>2.5227555184387112</v>
      </c>
      <c r="KA111" s="60">
        <v>838989</v>
      </c>
      <c r="KB111" s="60">
        <v>2225944.0644069216</v>
      </c>
      <c r="KC111" s="62">
        <v>2.653126637425427</v>
      </c>
      <c r="KD111" s="60">
        <v>862199</v>
      </c>
      <c r="KE111" s="60">
        <v>2283236.0532587343</v>
      </c>
      <c r="KF111" s="62">
        <v>2.6481543741743314</v>
      </c>
      <c r="KG111" s="60">
        <v>875263</v>
      </c>
      <c r="KH111" s="60">
        <v>2279903.5341714732</v>
      </c>
      <c r="KI111" s="62">
        <v>2.6048211042526339</v>
      </c>
      <c r="KJ111" s="60">
        <v>868513</v>
      </c>
      <c r="KK111" s="60">
        <v>2311911.0809078589</v>
      </c>
      <c r="KL111" s="62">
        <v>2.6619187978854191</v>
      </c>
      <c r="KM111" s="60">
        <v>861971</v>
      </c>
      <c r="KN111" s="60">
        <v>2335261.892440943</v>
      </c>
      <c r="KO111" s="62">
        <v>2.7092116700456779</v>
      </c>
    </row>
    <row r="112" spans="1:301" ht="15" customHeight="1">
      <c r="A112" s="166">
        <v>98</v>
      </c>
      <c r="B112" s="171">
        <v>22856.44</v>
      </c>
      <c r="C112" s="3">
        <v>77861.899999999994</v>
      </c>
      <c r="D112" s="4">
        <v>3.3035610000000002</v>
      </c>
      <c r="E112" s="3">
        <v>28901.03</v>
      </c>
      <c r="F112" s="3">
        <v>95988.45</v>
      </c>
      <c r="G112" s="4">
        <v>3.2180019999999998</v>
      </c>
      <c r="H112" s="3">
        <v>28274.53</v>
      </c>
      <c r="I112" s="3">
        <v>92058.22</v>
      </c>
      <c r="J112" s="4">
        <v>3.1570130000000001</v>
      </c>
      <c r="K112" s="3">
        <v>32115.71</v>
      </c>
      <c r="L112" s="3">
        <v>100870.3</v>
      </c>
      <c r="M112" s="4">
        <v>3.0468920000000002</v>
      </c>
      <c r="N112" s="3">
        <v>32897.620000000003</v>
      </c>
      <c r="O112" s="3">
        <v>146513.4</v>
      </c>
      <c r="P112" s="4">
        <v>4.3110210000000002</v>
      </c>
      <c r="Q112" s="3">
        <v>40016.42</v>
      </c>
      <c r="R112" s="3">
        <v>168720</v>
      </c>
      <c r="S112" s="4">
        <v>4.0862889999999998</v>
      </c>
      <c r="T112" s="3">
        <v>47943.95</v>
      </c>
      <c r="U112" s="3">
        <v>185635.8</v>
      </c>
      <c r="V112" s="4">
        <v>3.7519369999999999</v>
      </c>
      <c r="W112" s="3">
        <v>62555.37</v>
      </c>
      <c r="X112" s="3">
        <v>195151.7</v>
      </c>
      <c r="Y112" s="4">
        <v>3.0238070000000001</v>
      </c>
      <c r="Z112" s="3">
        <v>70810.97</v>
      </c>
      <c r="AA112" s="3">
        <v>223174.1</v>
      </c>
      <c r="AB112" s="4">
        <v>3.0547170000000001</v>
      </c>
      <c r="AC112" s="3">
        <v>62167.22</v>
      </c>
      <c r="AD112" s="3">
        <v>277727.90000000002</v>
      </c>
      <c r="AE112" s="4">
        <v>4.323715</v>
      </c>
      <c r="AF112" s="3">
        <v>64492.57</v>
      </c>
      <c r="AG112" s="3">
        <v>298195.8</v>
      </c>
      <c r="AH112" s="4">
        <v>4.4741660000000003</v>
      </c>
      <c r="AI112" s="3">
        <v>63151.09</v>
      </c>
      <c r="AJ112" s="3">
        <v>317190.59999999998</v>
      </c>
      <c r="AK112" s="4">
        <v>4.8577219999999999</v>
      </c>
      <c r="AL112" s="3">
        <v>57589.96</v>
      </c>
      <c r="AM112" s="3">
        <v>317079.8</v>
      </c>
      <c r="AN112" s="4">
        <v>5.323035</v>
      </c>
      <c r="AO112" s="3">
        <v>67608.53</v>
      </c>
      <c r="AP112" s="3">
        <v>310840.59999999998</v>
      </c>
      <c r="AQ112" s="4">
        <v>4.4493239999999998</v>
      </c>
      <c r="AR112" s="3">
        <v>66069.88</v>
      </c>
      <c r="AS112" s="3">
        <v>333727</v>
      </c>
      <c r="AT112" s="4">
        <v>4.8856450000000002</v>
      </c>
      <c r="AU112" s="3">
        <v>74444.960000000006</v>
      </c>
      <c r="AV112" s="3">
        <v>343644.5</v>
      </c>
      <c r="AW112" s="4">
        <v>4.4669800000000004</v>
      </c>
      <c r="AX112" s="3">
        <v>73357.22</v>
      </c>
      <c r="AY112" s="3">
        <v>369733.9</v>
      </c>
      <c r="AZ112" s="4">
        <v>4.874784</v>
      </c>
      <c r="BA112" s="3">
        <v>70600.5</v>
      </c>
      <c r="BB112" s="3">
        <v>364306.1</v>
      </c>
      <c r="BC112" s="4">
        <v>4.9903430000000002</v>
      </c>
      <c r="BD112" s="3">
        <v>76091.77</v>
      </c>
      <c r="BE112" s="3">
        <v>364797.4</v>
      </c>
      <c r="BF112" s="4">
        <v>4.6389129999999996</v>
      </c>
      <c r="BG112" s="3">
        <v>175017.3</v>
      </c>
      <c r="BH112" s="3">
        <v>665233.6</v>
      </c>
      <c r="BI112" s="4">
        <v>3.6807979999999998</v>
      </c>
      <c r="BJ112" s="3">
        <v>204886.1</v>
      </c>
      <c r="BK112" s="3">
        <v>854150.9</v>
      </c>
      <c r="BL112" s="4">
        <v>4.0367839999999999</v>
      </c>
      <c r="BM112" s="3">
        <v>228078.1</v>
      </c>
      <c r="BN112" s="3">
        <v>1028173</v>
      </c>
      <c r="BO112" s="4">
        <v>4.3629800000000003</v>
      </c>
      <c r="BP112" s="3">
        <v>285802.8</v>
      </c>
      <c r="BQ112" s="3">
        <v>1332136</v>
      </c>
      <c r="BR112" s="4">
        <v>4.5096790000000002</v>
      </c>
      <c r="BS112" s="3">
        <v>288916.3</v>
      </c>
      <c r="BT112" s="3">
        <v>1378557</v>
      </c>
      <c r="BU112" s="4">
        <v>4.616358</v>
      </c>
      <c r="BV112" s="3">
        <v>293100.7</v>
      </c>
      <c r="BW112" s="3">
        <v>1213242</v>
      </c>
      <c r="BX112" s="4">
        <v>4.0073999999999996</v>
      </c>
      <c r="BY112" s="3">
        <v>289577.3</v>
      </c>
      <c r="BZ112" s="3">
        <v>1144408</v>
      </c>
      <c r="CA112" s="4">
        <v>3.8273519999999999</v>
      </c>
      <c r="CB112" s="3">
        <v>286394.3</v>
      </c>
      <c r="CC112" s="3">
        <v>1104581</v>
      </c>
      <c r="CD112" s="4">
        <v>3.7353999999999998</v>
      </c>
      <c r="CE112" s="3">
        <v>240425.5</v>
      </c>
      <c r="CF112" s="3">
        <v>1008038</v>
      </c>
      <c r="CG112" s="4">
        <v>4.0589690000000003</v>
      </c>
      <c r="CH112" s="3">
        <v>259658.5</v>
      </c>
      <c r="CI112" s="3">
        <v>1062046</v>
      </c>
      <c r="CJ112" s="4">
        <v>3.9593509999999998</v>
      </c>
      <c r="CK112" s="3">
        <v>352897.1</v>
      </c>
      <c r="CL112" s="3">
        <v>1298145</v>
      </c>
      <c r="CM112" s="4">
        <v>3.563618</v>
      </c>
      <c r="CN112" s="3">
        <v>467593.9</v>
      </c>
      <c r="CO112" s="3">
        <v>1485716</v>
      </c>
      <c r="CP112" s="4">
        <v>3.077833</v>
      </c>
      <c r="CQ112" s="3">
        <v>453954.3</v>
      </c>
      <c r="CR112" s="3">
        <v>1692945</v>
      </c>
      <c r="CS112" s="4">
        <v>3.611958</v>
      </c>
      <c r="CT112" s="3">
        <v>415955.20000000001</v>
      </c>
      <c r="CU112" s="3">
        <v>1177854</v>
      </c>
      <c r="CV112" s="4">
        <v>2.7471709999999998</v>
      </c>
      <c r="CW112" s="3">
        <v>512863.1</v>
      </c>
      <c r="CX112" s="3">
        <v>1484289</v>
      </c>
      <c r="CY112" s="4">
        <v>2.8077960000000002</v>
      </c>
      <c r="CZ112" s="3">
        <v>570703.5</v>
      </c>
      <c r="DA112" s="3">
        <v>1753037</v>
      </c>
      <c r="DB112" s="4">
        <v>2.9792990000000001</v>
      </c>
      <c r="DC112" s="3">
        <v>703745.4</v>
      </c>
      <c r="DD112" s="3">
        <v>2156540</v>
      </c>
      <c r="DE112" s="4">
        <v>2.9722840000000001</v>
      </c>
      <c r="DF112" s="3">
        <v>725333.3</v>
      </c>
      <c r="DG112" s="3">
        <v>2253781</v>
      </c>
      <c r="DH112" s="4">
        <v>3.0133860000000001</v>
      </c>
      <c r="DI112" s="3">
        <v>947692.3</v>
      </c>
      <c r="DJ112" s="3">
        <v>2767981</v>
      </c>
      <c r="DK112" s="4">
        <v>2.8338040000000002</v>
      </c>
      <c r="DL112" s="3">
        <v>1262220</v>
      </c>
      <c r="DM112" s="3">
        <v>3356828</v>
      </c>
      <c r="DN112" s="4">
        <v>2.5817939999999999</v>
      </c>
      <c r="DO112" s="3">
        <v>1888991</v>
      </c>
      <c r="DP112" s="3">
        <v>5037647</v>
      </c>
      <c r="DQ112" s="4">
        <v>2.5890439999999999</v>
      </c>
      <c r="DR112" s="3">
        <v>3135754</v>
      </c>
      <c r="DS112" s="3">
        <v>8200586</v>
      </c>
      <c r="DT112" s="4">
        <v>2.5390820000000001</v>
      </c>
      <c r="DU112" s="3">
        <v>5243.1229999999996</v>
      </c>
      <c r="DV112" s="3">
        <v>15360.88</v>
      </c>
      <c r="DW112" s="4">
        <v>2.8430930000000001</v>
      </c>
      <c r="DX112" s="3">
        <v>6415.1989999999996</v>
      </c>
      <c r="DY112" s="3">
        <v>18381.72</v>
      </c>
      <c r="DZ112" s="4">
        <v>2.7807279999999999</v>
      </c>
      <c r="EA112" s="3">
        <v>8234.0110000000004</v>
      </c>
      <c r="EB112" s="3">
        <v>25712.18</v>
      </c>
      <c r="EC112" s="4">
        <v>3.0278860000000001</v>
      </c>
      <c r="ED112" s="3">
        <v>10903.8</v>
      </c>
      <c r="EE112" s="3">
        <v>28605.38</v>
      </c>
      <c r="EF112" s="4">
        <v>2.5474109999999999</v>
      </c>
      <c r="EG112" s="3">
        <v>11855.77</v>
      </c>
      <c r="EH112" s="3">
        <v>30433.75</v>
      </c>
      <c r="EI112" s="4">
        <v>2.49281</v>
      </c>
      <c r="EJ112" s="3">
        <v>12192.73</v>
      </c>
      <c r="EK112" s="3">
        <v>31155.23</v>
      </c>
      <c r="EL112" s="4">
        <v>2.4818099999999998</v>
      </c>
      <c r="EM112" s="3">
        <v>13614.02</v>
      </c>
      <c r="EN112" s="3">
        <v>35198.239999999998</v>
      </c>
      <c r="EO112" s="4">
        <v>2.5107529999999998</v>
      </c>
      <c r="EP112" s="3">
        <v>15385.31</v>
      </c>
      <c r="EQ112" s="3">
        <v>40550.76</v>
      </c>
      <c r="ER112" s="4">
        <v>2.5591460000000001</v>
      </c>
      <c r="ES112" s="3">
        <v>17135.41</v>
      </c>
      <c r="ET112" s="3">
        <v>48876.15</v>
      </c>
      <c r="EU112" s="4">
        <v>2.7681239999999998</v>
      </c>
      <c r="EV112" s="3">
        <v>21114.94</v>
      </c>
      <c r="EW112" s="3">
        <v>56032.94</v>
      </c>
      <c r="EX112" s="4">
        <v>2.5759729999999998</v>
      </c>
      <c r="EY112" s="3">
        <v>23933.78</v>
      </c>
      <c r="EZ112" s="3">
        <v>66318.5</v>
      </c>
      <c r="FA112" s="4">
        <v>2.689092</v>
      </c>
      <c r="FB112" s="3">
        <v>26776.41</v>
      </c>
      <c r="FC112" s="3">
        <v>71091.990000000005</v>
      </c>
      <c r="FD112" s="4">
        <v>2.577763</v>
      </c>
      <c r="FE112" s="3">
        <v>32726.240000000002</v>
      </c>
      <c r="FF112" s="3">
        <v>90575.27</v>
      </c>
      <c r="FG112" s="4">
        <v>2.6868940000000001</v>
      </c>
      <c r="FH112" s="3">
        <v>44247.05</v>
      </c>
      <c r="FI112" s="3">
        <v>114934.2</v>
      </c>
      <c r="FJ112" s="4">
        <v>2.5219909999999999</v>
      </c>
      <c r="FK112" s="60">
        <v>65639</v>
      </c>
      <c r="FL112" s="60">
        <v>136970.71967579838</v>
      </c>
      <c r="FM112" s="62">
        <v>2.0867277026736906</v>
      </c>
      <c r="FN112" s="60">
        <v>70473</v>
      </c>
      <c r="FO112" s="60">
        <v>144910.35804240423</v>
      </c>
      <c r="FP112" s="62">
        <v>2.0562535728918059</v>
      </c>
      <c r="FQ112" s="60">
        <v>77788</v>
      </c>
      <c r="FR112" s="60">
        <v>160848.59549348857</v>
      </c>
      <c r="FS112" s="62">
        <v>2.0677816050481894</v>
      </c>
      <c r="FT112" s="60">
        <v>86396</v>
      </c>
      <c r="FU112" s="60">
        <v>180814.5525462658</v>
      </c>
      <c r="FV112" s="62">
        <v>2.0928579164112437</v>
      </c>
      <c r="FW112" s="60">
        <v>98159</v>
      </c>
      <c r="FX112" s="60">
        <v>200856.14497141453</v>
      </c>
      <c r="FY112" s="62">
        <v>2.046232591727855</v>
      </c>
      <c r="FZ112" s="60">
        <v>111497</v>
      </c>
      <c r="GA112" s="60">
        <v>226278.76140777615</v>
      </c>
      <c r="GB112" s="62">
        <v>2.0294605362276665</v>
      </c>
      <c r="GC112" s="60">
        <v>124733</v>
      </c>
      <c r="GD112" s="60">
        <v>250768.8970914942</v>
      </c>
      <c r="GE112" s="62">
        <v>2.0104454882949518</v>
      </c>
      <c r="GF112" s="60">
        <v>137113</v>
      </c>
      <c r="GG112" s="60">
        <v>273761.62178055389</v>
      </c>
      <c r="GH112" s="62">
        <v>1.9966131714757456</v>
      </c>
      <c r="GI112" s="60">
        <v>155311</v>
      </c>
      <c r="GJ112" s="60">
        <v>312463.899791918</v>
      </c>
      <c r="GK112" s="62">
        <v>2.0118594290933545</v>
      </c>
      <c r="GL112" s="60">
        <v>176624</v>
      </c>
      <c r="GM112" s="60">
        <v>361159.61922355805</v>
      </c>
      <c r="GN112" s="62">
        <v>2.0447935683913743</v>
      </c>
      <c r="GO112" s="60">
        <v>199261</v>
      </c>
      <c r="GP112" s="60">
        <v>403298.22919667041</v>
      </c>
      <c r="GQ112" s="62">
        <v>2.0239697140768662</v>
      </c>
      <c r="GR112" s="60">
        <v>221454</v>
      </c>
      <c r="GS112" s="60">
        <v>438293.93381527194</v>
      </c>
      <c r="GT112" s="62">
        <v>1.9791646744482916</v>
      </c>
      <c r="GU112" s="60">
        <v>243648</v>
      </c>
      <c r="GV112" s="60">
        <v>472070.60217172239</v>
      </c>
      <c r="GW112" s="62">
        <v>1.9375106800454853</v>
      </c>
      <c r="GX112" s="60">
        <v>266717</v>
      </c>
      <c r="GY112" s="60">
        <v>512420.68848595541</v>
      </c>
      <c r="GZ112" s="62">
        <v>1.9212149525000484</v>
      </c>
      <c r="HA112" s="60">
        <v>284843</v>
      </c>
      <c r="HB112" s="60">
        <v>545942.29555677029</v>
      </c>
      <c r="HC112" s="62">
        <v>1.916642836779455</v>
      </c>
      <c r="HD112" s="60">
        <v>301304</v>
      </c>
      <c r="HE112" s="60">
        <v>584461.98184693768</v>
      </c>
      <c r="HF112" s="62">
        <v>1.9397750506031706</v>
      </c>
      <c r="HG112" s="60">
        <v>320340</v>
      </c>
      <c r="HH112" s="60">
        <v>644702.09373942798</v>
      </c>
      <c r="HI112" s="62">
        <v>2.0125557025018042</v>
      </c>
      <c r="HJ112" s="60">
        <v>337822</v>
      </c>
      <c r="HK112" s="60">
        <v>687581.50157609384</v>
      </c>
      <c r="HL112" s="62">
        <v>2.0353366612479169</v>
      </c>
      <c r="HM112" s="60">
        <v>357950</v>
      </c>
      <c r="HN112" s="60">
        <v>738073.67435973161</v>
      </c>
      <c r="HO112" s="62">
        <v>2.0619462895927687</v>
      </c>
      <c r="HP112" s="60">
        <v>378352</v>
      </c>
      <c r="HQ112" s="60">
        <v>811162.88556868269</v>
      </c>
      <c r="HR112" s="62">
        <v>2.1439370891885936</v>
      </c>
      <c r="HS112" s="60">
        <v>396938</v>
      </c>
      <c r="HT112" s="60">
        <v>829487.36320880451</v>
      </c>
      <c r="HU112" s="62">
        <v>2.0897151777073613</v>
      </c>
      <c r="HV112" s="60">
        <v>398998</v>
      </c>
      <c r="HW112" s="60">
        <v>878089.38399985083</v>
      </c>
      <c r="HX112" s="62">
        <v>2.200736304442255</v>
      </c>
      <c r="HY112" s="60">
        <v>408736</v>
      </c>
      <c r="HZ112" s="60">
        <v>865558.2808649966</v>
      </c>
      <c r="IA112" s="62">
        <v>2.1176463068215097</v>
      </c>
      <c r="IB112" s="60">
        <v>405475</v>
      </c>
      <c r="IC112" s="60">
        <v>915000.57336410182</v>
      </c>
      <c r="ID112" s="62">
        <v>2.2566140288898251</v>
      </c>
      <c r="IE112" s="60">
        <v>399321</v>
      </c>
      <c r="IF112" s="60">
        <v>938704.55902295187</v>
      </c>
      <c r="IG112" s="62">
        <v>2.3507517987357334</v>
      </c>
      <c r="IH112" s="60">
        <v>405106</v>
      </c>
      <c r="II112" s="60">
        <v>968842.92647921015</v>
      </c>
      <c r="IJ112" s="62">
        <v>2.3915788126544908</v>
      </c>
      <c r="IK112" s="60">
        <v>424410</v>
      </c>
      <c r="IL112" s="60">
        <v>1157656.653117053</v>
      </c>
      <c r="IM112" s="62">
        <v>2.7276846754719561</v>
      </c>
      <c r="IN112" s="60">
        <v>430712</v>
      </c>
      <c r="IO112" s="60">
        <v>1283432.7567010066</v>
      </c>
      <c r="IP112" s="62">
        <v>2.9797933577448656</v>
      </c>
      <c r="IQ112" s="60">
        <v>451968</v>
      </c>
      <c r="IR112" s="60">
        <v>1413751.0696527646</v>
      </c>
      <c r="IS112" s="62">
        <v>3.1279893037842603</v>
      </c>
      <c r="IT112" s="60">
        <v>485955</v>
      </c>
      <c r="IU112" s="60">
        <v>1601725.2916414135</v>
      </c>
      <c r="IV112" s="62">
        <v>3.2960362413009712</v>
      </c>
      <c r="IW112" s="60">
        <v>532625</v>
      </c>
      <c r="IX112" s="60">
        <v>1771673.1138509973</v>
      </c>
      <c r="IY112" s="62">
        <v>3.32630483708237</v>
      </c>
      <c r="IZ112" s="60">
        <v>565546</v>
      </c>
      <c r="JA112" s="60">
        <v>1801344.6278735895</v>
      </c>
      <c r="JB112" s="62">
        <v>3.1851425487468563</v>
      </c>
      <c r="JC112" s="60">
        <v>594898</v>
      </c>
      <c r="JD112" s="60">
        <v>1793605.3060874792</v>
      </c>
      <c r="JE112" s="62">
        <v>3.0149795529443355</v>
      </c>
      <c r="JF112" s="60">
        <v>649370</v>
      </c>
      <c r="JG112" s="60">
        <v>1908175.601498699</v>
      </c>
      <c r="JH112" s="62">
        <v>2.9385028589228006</v>
      </c>
      <c r="JI112" s="60">
        <v>725949</v>
      </c>
      <c r="JJ112" s="60">
        <v>2083333.8936055386</v>
      </c>
      <c r="JK112" s="62">
        <v>2.8698075121055866</v>
      </c>
      <c r="JL112" s="60">
        <v>845669</v>
      </c>
      <c r="JM112" s="60">
        <v>2271746.8145781746</v>
      </c>
      <c r="JN112" s="62">
        <v>2.6863309575947265</v>
      </c>
      <c r="JO112" s="60">
        <v>963121</v>
      </c>
      <c r="JP112" s="60">
        <v>2518788.4038509619</v>
      </c>
      <c r="JQ112" s="62">
        <v>2.6152356805125856</v>
      </c>
      <c r="JR112" s="60">
        <v>1072238</v>
      </c>
      <c r="JS112" s="60">
        <v>2751759.2772366945</v>
      </c>
      <c r="JT112" s="62">
        <v>2.566369851876817</v>
      </c>
      <c r="JU112" s="60">
        <v>1066400</v>
      </c>
      <c r="JV112" s="60">
        <v>2647404.7741507902</v>
      </c>
      <c r="JW112" s="62">
        <v>2.4825626164204708</v>
      </c>
      <c r="JX112" s="60">
        <v>1055136</v>
      </c>
      <c r="JY112" s="60">
        <v>2582102.4739559279</v>
      </c>
      <c r="JZ112" s="62">
        <v>2.4471750314233689</v>
      </c>
      <c r="KA112" s="60">
        <v>1096493</v>
      </c>
      <c r="KB112" s="60">
        <v>2859822.6441871864</v>
      </c>
      <c r="KC112" s="62">
        <v>2.6081540367217908</v>
      </c>
      <c r="KD112" s="60">
        <v>1140829</v>
      </c>
      <c r="KE112" s="60">
        <v>2929702.9904453619</v>
      </c>
      <c r="KF112" s="62">
        <v>2.5680474378240401</v>
      </c>
      <c r="KG112" s="60">
        <v>1157901</v>
      </c>
      <c r="KH112" s="60">
        <v>2916194.1573658185</v>
      </c>
      <c r="KI112" s="62">
        <v>2.5185176948338577</v>
      </c>
      <c r="KJ112" s="60">
        <v>1114414</v>
      </c>
      <c r="KK112" s="60">
        <v>2981637.0383575256</v>
      </c>
      <c r="KL112" s="62">
        <v>2.675520083521497</v>
      </c>
      <c r="KM112" s="60">
        <v>1092127</v>
      </c>
      <c r="KN112" s="60">
        <v>3024615.7532506124</v>
      </c>
      <c r="KO112" s="62">
        <v>2.7694725551612702</v>
      </c>
    </row>
    <row r="113" spans="1:301" ht="15" customHeight="1" thickBot="1">
      <c r="A113" s="168">
        <v>99</v>
      </c>
      <c r="B113" s="173">
        <v>47902.22</v>
      </c>
      <c r="C113" s="7">
        <v>123599.2</v>
      </c>
      <c r="D113" s="8">
        <v>2.5802399999999999</v>
      </c>
      <c r="E113" s="7">
        <v>45687.43</v>
      </c>
      <c r="F113" s="7">
        <v>156706.29999999999</v>
      </c>
      <c r="G113" s="8">
        <v>3.4299659999999998</v>
      </c>
      <c r="H113" s="7">
        <v>52251.03</v>
      </c>
      <c r="I113" s="7">
        <v>146745.4</v>
      </c>
      <c r="J113" s="8">
        <v>2.8084699999999998</v>
      </c>
      <c r="K113" s="7">
        <v>61142.29</v>
      </c>
      <c r="L113" s="7">
        <v>158403.9</v>
      </c>
      <c r="M113" s="8">
        <v>2.590741</v>
      </c>
      <c r="N113" s="7">
        <v>71200.759999999995</v>
      </c>
      <c r="O113" s="7">
        <v>246280.6</v>
      </c>
      <c r="P113" s="8">
        <v>3.458961</v>
      </c>
      <c r="Q113" s="7">
        <v>109850.8</v>
      </c>
      <c r="R113" s="7">
        <v>273067.3</v>
      </c>
      <c r="S113" s="8">
        <v>2.4858020000000001</v>
      </c>
      <c r="T113" s="7">
        <v>105821.2</v>
      </c>
      <c r="U113" s="7">
        <v>302040.90000000002</v>
      </c>
      <c r="V113" s="8">
        <v>2.8542559999999999</v>
      </c>
      <c r="W113" s="7">
        <v>97580.68</v>
      </c>
      <c r="X113" s="7">
        <v>314806.59999999998</v>
      </c>
      <c r="Y113" s="8">
        <v>3.2261160000000002</v>
      </c>
      <c r="Z113" s="7">
        <v>111551.8</v>
      </c>
      <c r="AA113" s="7">
        <v>360500.8</v>
      </c>
      <c r="AB113" s="8">
        <v>3.23169</v>
      </c>
      <c r="AC113" s="7">
        <v>131778</v>
      </c>
      <c r="AD113" s="7">
        <v>469065.6</v>
      </c>
      <c r="AE113" s="8">
        <v>3.5595129999999999</v>
      </c>
      <c r="AF113" s="7">
        <v>137258.5</v>
      </c>
      <c r="AG113" s="7">
        <v>506379.7</v>
      </c>
      <c r="AH113" s="8">
        <v>3.689241</v>
      </c>
      <c r="AI113" s="7">
        <v>132632.79999999999</v>
      </c>
      <c r="AJ113" s="7">
        <v>547058</v>
      </c>
      <c r="AK113" s="8">
        <v>4.1246080000000003</v>
      </c>
      <c r="AL113" s="7">
        <v>125413.6</v>
      </c>
      <c r="AM113" s="7">
        <v>552636.30000000005</v>
      </c>
      <c r="AN113" s="8">
        <v>4.4065099999999999</v>
      </c>
      <c r="AO113" s="7">
        <v>144394.5</v>
      </c>
      <c r="AP113" s="7">
        <v>526491.9</v>
      </c>
      <c r="AQ113" s="8">
        <v>3.646204</v>
      </c>
      <c r="AR113" s="7">
        <v>145684.1</v>
      </c>
      <c r="AS113" s="7">
        <v>573982.4</v>
      </c>
      <c r="AT113" s="8">
        <v>3.9399120000000001</v>
      </c>
      <c r="AU113" s="7">
        <v>160710.39999999999</v>
      </c>
      <c r="AV113" s="7">
        <v>582765.6</v>
      </c>
      <c r="AW113" s="8">
        <v>3.626185</v>
      </c>
      <c r="AX113" s="7">
        <v>156476.20000000001</v>
      </c>
      <c r="AY113" s="7">
        <v>636997.30000000005</v>
      </c>
      <c r="AZ113" s="8">
        <v>4.0708900000000003</v>
      </c>
      <c r="BA113" s="7">
        <v>151180.29999999999</v>
      </c>
      <c r="BB113" s="7">
        <v>629234.9</v>
      </c>
      <c r="BC113" s="8">
        <v>4.1621490000000003</v>
      </c>
      <c r="BD113" s="7">
        <v>163808.79999999999</v>
      </c>
      <c r="BE113" s="7">
        <v>620253.80000000005</v>
      </c>
      <c r="BF113" s="8">
        <v>3.7864499999999999</v>
      </c>
      <c r="BG113" s="7">
        <v>330409.8</v>
      </c>
      <c r="BH113" s="7">
        <v>1104094</v>
      </c>
      <c r="BI113" s="8">
        <v>3.3415910000000002</v>
      </c>
      <c r="BJ113" s="7">
        <v>433239.7</v>
      </c>
      <c r="BK113" s="7">
        <v>1421179</v>
      </c>
      <c r="BL113" s="8">
        <v>3.280351</v>
      </c>
      <c r="BM113" s="7">
        <v>475807.3</v>
      </c>
      <c r="BN113" s="7">
        <v>1736309</v>
      </c>
      <c r="BO113" s="8">
        <v>3.6491850000000001</v>
      </c>
      <c r="BP113" s="7">
        <v>590990.1</v>
      </c>
      <c r="BQ113" s="7">
        <v>2270998</v>
      </c>
      <c r="BR113" s="8">
        <v>3.8427020000000001</v>
      </c>
      <c r="BS113" s="7">
        <v>576192.4</v>
      </c>
      <c r="BT113" s="7">
        <v>2352822</v>
      </c>
      <c r="BU113" s="8">
        <v>4.0833959999999996</v>
      </c>
      <c r="BV113" s="7">
        <v>563979</v>
      </c>
      <c r="BW113" s="7">
        <v>2030202</v>
      </c>
      <c r="BX113" s="8">
        <v>3.599783</v>
      </c>
      <c r="BY113" s="7">
        <v>570751.30000000005</v>
      </c>
      <c r="BZ113" s="7">
        <v>1894906</v>
      </c>
      <c r="CA113" s="8">
        <v>3.3200189999999998</v>
      </c>
      <c r="CB113" s="7">
        <v>537303.5</v>
      </c>
      <c r="CC113" s="7">
        <v>1826157</v>
      </c>
      <c r="CD113" s="8">
        <v>3.3987440000000002</v>
      </c>
      <c r="CE113" s="7">
        <v>469627</v>
      </c>
      <c r="CF113" s="7">
        <v>1688309</v>
      </c>
      <c r="CG113" s="8">
        <v>3.5950000000000002</v>
      </c>
      <c r="CH113" s="7">
        <v>479916.79999999999</v>
      </c>
      <c r="CI113" s="7">
        <v>1783288</v>
      </c>
      <c r="CJ113" s="8">
        <v>3.7158280000000001</v>
      </c>
      <c r="CK113" s="7">
        <v>670104.1</v>
      </c>
      <c r="CL113" s="7">
        <v>2129116</v>
      </c>
      <c r="CM113" s="8">
        <v>3.1772909999999999</v>
      </c>
      <c r="CN113" s="7">
        <v>697289.7</v>
      </c>
      <c r="CO113" s="7">
        <v>2443340</v>
      </c>
      <c r="CP113" s="8">
        <v>3.5040529999999999</v>
      </c>
      <c r="CQ113" s="7">
        <v>819599.8</v>
      </c>
      <c r="CR113" s="7">
        <v>2797255</v>
      </c>
      <c r="CS113" s="8">
        <v>3.4129520000000002</v>
      </c>
      <c r="CT113" s="7">
        <v>600066.9</v>
      </c>
      <c r="CU113" s="7">
        <v>1845553</v>
      </c>
      <c r="CV113" s="8">
        <v>3.0755780000000001</v>
      </c>
      <c r="CW113" s="7">
        <v>880006.8</v>
      </c>
      <c r="CX113" s="7">
        <v>2324352</v>
      </c>
      <c r="CY113" s="8">
        <v>2.6412879999999999</v>
      </c>
      <c r="CZ113" s="7">
        <v>1031484</v>
      </c>
      <c r="DA113" s="7">
        <v>2768846</v>
      </c>
      <c r="DB113" s="8">
        <v>2.6843319999999999</v>
      </c>
      <c r="DC113" s="7">
        <v>1263154</v>
      </c>
      <c r="DD113" s="7">
        <v>3402438</v>
      </c>
      <c r="DE113" s="8">
        <v>2.6936049999999998</v>
      </c>
      <c r="DF113" s="7">
        <v>1291432</v>
      </c>
      <c r="DG113" s="7">
        <v>3573742</v>
      </c>
      <c r="DH113" s="8">
        <v>2.7672720000000002</v>
      </c>
      <c r="DI113" s="7">
        <v>1650165</v>
      </c>
      <c r="DJ113" s="7">
        <v>4326321</v>
      </c>
      <c r="DK113" s="8">
        <v>2.62175</v>
      </c>
      <c r="DL113" s="7">
        <v>2117615</v>
      </c>
      <c r="DM113" s="7">
        <v>5146990</v>
      </c>
      <c r="DN113" s="8">
        <v>2.4305599999999998</v>
      </c>
      <c r="DO113" s="7">
        <v>3134016</v>
      </c>
      <c r="DP113" s="7">
        <v>7715806</v>
      </c>
      <c r="DQ113" s="8">
        <v>2.4619550000000001</v>
      </c>
      <c r="DR113" s="7">
        <v>5150012</v>
      </c>
      <c r="DS113" s="7">
        <v>12500000</v>
      </c>
      <c r="DT113" s="8">
        <v>2.4328289999999999</v>
      </c>
      <c r="DU113" s="7">
        <v>10914.55</v>
      </c>
      <c r="DV113" s="7">
        <v>23845.26</v>
      </c>
      <c r="DW113" s="8">
        <v>2.1847219999999998</v>
      </c>
      <c r="DX113" s="7">
        <v>11173.68</v>
      </c>
      <c r="DY113" s="7">
        <v>28496.95</v>
      </c>
      <c r="DZ113" s="8">
        <v>2.5503629999999999</v>
      </c>
      <c r="EA113" s="7">
        <v>13884.81</v>
      </c>
      <c r="EB113" s="7">
        <v>40977.58</v>
      </c>
      <c r="EC113" s="8">
        <v>2.9512529999999999</v>
      </c>
      <c r="ED113" s="7">
        <v>18645.16</v>
      </c>
      <c r="EE113" s="7">
        <v>43518.83</v>
      </c>
      <c r="EF113" s="8">
        <v>2.3340550000000002</v>
      </c>
      <c r="EG113" s="7">
        <v>19651.5</v>
      </c>
      <c r="EH113" s="7">
        <v>46177.26</v>
      </c>
      <c r="EI113" s="8">
        <v>2.3498079999999999</v>
      </c>
      <c r="EJ113" s="7">
        <v>20314.759999999998</v>
      </c>
      <c r="EK113" s="7">
        <v>46998.42</v>
      </c>
      <c r="EL113" s="8">
        <v>2.3135110000000001</v>
      </c>
      <c r="EM113" s="7">
        <v>22661.45</v>
      </c>
      <c r="EN113" s="7">
        <v>53381.23</v>
      </c>
      <c r="EO113" s="8">
        <v>2.3555959999999998</v>
      </c>
      <c r="EP113" s="7">
        <v>25835.38</v>
      </c>
      <c r="EQ113" s="7">
        <v>61819.16</v>
      </c>
      <c r="ER113" s="8">
        <v>2.392811</v>
      </c>
      <c r="ES113" s="7">
        <v>29207.21</v>
      </c>
      <c r="ET113" s="7">
        <v>75768.289999999994</v>
      </c>
      <c r="EU113" s="8">
        <v>2.5941640000000001</v>
      </c>
      <c r="EV113" s="7">
        <v>35918.67</v>
      </c>
      <c r="EW113" s="7">
        <v>86173.95</v>
      </c>
      <c r="EX113" s="8">
        <v>2.3991410000000002</v>
      </c>
      <c r="EY113" s="7">
        <v>42302.26</v>
      </c>
      <c r="EZ113" s="7">
        <v>102813.4</v>
      </c>
      <c r="FA113" s="8">
        <v>2.430447</v>
      </c>
      <c r="FB113" s="7">
        <v>46139.09</v>
      </c>
      <c r="FC113" s="7">
        <v>108609.60000000001</v>
      </c>
      <c r="FD113" s="8">
        <v>2.3539599999999998</v>
      </c>
      <c r="FE113" s="7">
        <v>56091.99</v>
      </c>
      <c r="FF113" s="7">
        <v>138775.29999999999</v>
      </c>
      <c r="FG113" s="8">
        <v>2.4740669999999998</v>
      </c>
      <c r="FH113" s="7">
        <v>73807.03</v>
      </c>
      <c r="FI113" s="7">
        <v>175534.1</v>
      </c>
      <c r="FJ113" s="8">
        <v>2.3782839999999998</v>
      </c>
      <c r="FK113" s="60">
        <v>94094</v>
      </c>
      <c r="FL113" s="60">
        <v>196096.37524687423</v>
      </c>
      <c r="FM113" s="62">
        <v>2.0840476039585334</v>
      </c>
      <c r="FN113" s="60">
        <v>100696</v>
      </c>
      <c r="FO113" s="60">
        <v>206553.70558558119</v>
      </c>
      <c r="FP113" s="62">
        <v>2.0512602842772423</v>
      </c>
      <c r="FQ113" s="60">
        <v>113413</v>
      </c>
      <c r="FR113" s="60">
        <v>228922.1934279596</v>
      </c>
      <c r="FS113" s="62">
        <v>2.0184828320206645</v>
      </c>
      <c r="FT113" s="60">
        <v>129532</v>
      </c>
      <c r="FU113" s="60">
        <v>257212.09338648606</v>
      </c>
      <c r="FV113" s="62">
        <v>1.9857030956557919</v>
      </c>
      <c r="FW113" s="60">
        <v>145270</v>
      </c>
      <c r="FX113" s="60">
        <v>283701.30212790595</v>
      </c>
      <c r="FY113" s="62">
        <v>1.9529242247394916</v>
      </c>
      <c r="FZ113" s="60">
        <v>165581</v>
      </c>
      <c r="GA113" s="60">
        <v>317938.35514828295</v>
      </c>
      <c r="GB113" s="62">
        <v>1.9201379092304247</v>
      </c>
      <c r="GC113" s="60">
        <v>181883</v>
      </c>
      <c r="GD113" s="60">
        <v>352512.77746191499</v>
      </c>
      <c r="GE113" s="62">
        <v>1.9381293329333418</v>
      </c>
      <c r="GF113" s="60">
        <v>196756</v>
      </c>
      <c r="GG113" s="60">
        <v>384879.2900734049</v>
      </c>
      <c r="GH113" s="62">
        <v>1.956124794534372</v>
      </c>
      <c r="GI113" s="60">
        <v>223156</v>
      </c>
      <c r="GJ113" s="60">
        <v>440535.79003862519</v>
      </c>
      <c r="GK113" s="62">
        <v>1.9741158204960887</v>
      </c>
      <c r="GL113" s="60">
        <v>255893</v>
      </c>
      <c r="GM113" s="60">
        <v>509767.204330793</v>
      </c>
      <c r="GN113" s="62">
        <v>1.9921107819705619</v>
      </c>
      <c r="GO113" s="60">
        <v>290672</v>
      </c>
      <c r="GP113" s="60">
        <v>568445.49645244062</v>
      </c>
      <c r="GQ113" s="62">
        <v>1.9556252286165872</v>
      </c>
      <c r="GR113" s="60">
        <v>319566</v>
      </c>
      <c r="GS113" s="60">
        <v>613290.8832234455</v>
      </c>
      <c r="GT113" s="62">
        <v>1.9191368394117194</v>
      </c>
      <c r="GU113" s="60">
        <v>348332</v>
      </c>
      <c r="GV113" s="60">
        <v>655787.22898747923</v>
      </c>
      <c r="GW113" s="62">
        <v>1.8826499689591516</v>
      </c>
      <c r="GX113" s="60">
        <v>383709</v>
      </c>
      <c r="GY113" s="60">
        <v>708388.43165277934</v>
      </c>
      <c r="GZ113" s="62">
        <v>1.8461605843302589</v>
      </c>
      <c r="HA113" s="60">
        <v>415899</v>
      </c>
      <c r="HB113" s="60">
        <v>752646.46526956314</v>
      </c>
      <c r="HC113" s="62">
        <v>1.8096856815466331</v>
      </c>
      <c r="HD113" s="60">
        <v>434422</v>
      </c>
      <c r="HE113" s="60">
        <v>811529.92578110017</v>
      </c>
      <c r="HF113" s="62">
        <v>1.8680682050658119</v>
      </c>
      <c r="HG113" s="60">
        <v>470418</v>
      </c>
      <c r="HH113" s="60">
        <v>906246.12675797672</v>
      </c>
      <c r="HI113" s="62">
        <v>1.9264699198542077</v>
      </c>
      <c r="HJ113" s="60">
        <v>490393</v>
      </c>
      <c r="HK113" s="60">
        <v>973365.95616621675</v>
      </c>
      <c r="HL113" s="62">
        <v>1.9848691889285057</v>
      </c>
      <c r="HM113" s="60">
        <v>514527</v>
      </c>
      <c r="HN113" s="60">
        <v>1051318.2040931988</v>
      </c>
      <c r="HO113" s="62">
        <v>2.0432712065512573</v>
      </c>
      <c r="HP113" s="60">
        <v>552596</v>
      </c>
      <c r="HQ113" s="60">
        <v>1170919.7634599537</v>
      </c>
      <c r="HR113" s="62">
        <v>2.1189436106304673</v>
      </c>
      <c r="HS113" s="60">
        <v>546927</v>
      </c>
      <c r="HT113" s="60">
        <v>1200297.1435061165</v>
      </c>
      <c r="HU113" s="62">
        <v>2.1946203853642561</v>
      </c>
      <c r="HV113" s="60">
        <v>560210</v>
      </c>
      <c r="HW113" s="60">
        <v>1284490.9905509916</v>
      </c>
      <c r="HX113" s="62">
        <v>2.2928740839167308</v>
      </c>
      <c r="HY113" s="60">
        <v>574846</v>
      </c>
      <c r="HZ113" s="60">
        <v>1252487.5355404743</v>
      </c>
      <c r="IA113" s="62">
        <v>2.1788227378123435</v>
      </c>
      <c r="IB113" s="60">
        <v>561907</v>
      </c>
      <c r="IC113" s="60">
        <v>1358477.8635596847</v>
      </c>
      <c r="ID113" s="62">
        <v>2.4176204666602921</v>
      </c>
      <c r="IE113" s="60">
        <v>566226</v>
      </c>
      <c r="IF113" s="60">
        <v>1408811.9373109178</v>
      </c>
      <c r="IG113" s="62">
        <v>2.4880735559845677</v>
      </c>
      <c r="IH113" s="60">
        <v>577320</v>
      </c>
      <c r="II113" s="60">
        <v>1463377.6238934624</v>
      </c>
      <c r="IJ113" s="62">
        <v>2.5347772879745416</v>
      </c>
      <c r="IK113" s="60">
        <v>620616</v>
      </c>
      <c r="IL113" s="60">
        <v>1809721.7280923936</v>
      </c>
      <c r="IM113" s="62">
        <v>2.9160088171951637</v>
      </c>
      <c r="IN113" s="60">
        <v>650322</v>
      </c>
      <c r="IO113" s="60">
        <v>2047910.0460996011</v>
      </c>
      <c r="IP113" s="62">
        <v>3.1490708389068818</v>
      </c>
      <c r="IQ113" s="60">
        <v>700980</v>
      </c>
      <c r="IR113" s="60">
        <v>2275413.218324387</v>
      </c>
      <c r="IS113" s="62">
        <v>3.2460458477051941</v>
      </c>
      <c r="IT113" s="60">
        <v>778929</v>
      </c>
      <c r="IU113" s="60">
        <v>2602702.576610757</v>
      </c>
      <c r="IV113" s="62">
        <v>3.341386155363014</v>
      </c>
      <c r="IW113" s="60">
        <v>866316</v>
      </c>
      <c r="IX113" s="60">
        <v>2878939.8460488757</v>
      </c>
      <c r="IY113" s="62">
        <v>3.3231982856704434</v>
      </c>
      <c r="IZ113" s="60">
        <v>913863</v>
      </c>
      <c r="JA113" s="60">
        <v>2902613.7546502287</v>
      </c>
      <c r="JB113" s="62">
        <v>3.1762022914268644</v>
      </c>
      <c r="JC113" s="60">
        <v>950727</v>
      </c>
      <c r="JD113" s="60">
        <v>2854606.35848958</v>
      </c>
      <c r="JE113" s="62">
        <v>3.0025510567066886</v>
      </c>
      <c r="JF113" s="60">
        <v>1025168</v>
      </c>
      <c r="JG113" s="60">
        <v>3016973.3273754432</v>
      </c>
      <c r="JH113" s="62">
        <v>2.9429062625593496</v>
      </c>
      <c r="JI113" s="60">
        <v>1151508</v>
      </c>
      <c r="JJ113" s="60">
        <v>3272692.8740381044</v>
      </c>
      <c r="JK113" s="62">
        <v>2.8420930415056644</v>
      </c>
      <c r="JL113" s="60">
        <v>1325071</v>
      </c>
      <c r="JM113" s="60">
        <v>3501731.8547968352</v>
      </c>
      <c r="JN113" s="62">
        <v>2.642674886701796</v>
      </c>
      <c r="JO113" s="60">
        <v>1542868</v>
      </c>
      <c r="JP113" s="60">
        <v>3836674.2564412942</v>
      </c>
      <c r="JQ113" s="62">
        <v>2.4867158152488056</v>
      </c>
      <c r="JR113" s="60">
        <v>1717687</v>
      </c>
      <c r="JS113" s="60">
        <v>4173270.4522930621</v>
      </c>
      <c r="JT113" s="62">
        <v>2.4295872602476831</v>
      </c>
      <c r="JU113" s="60">
        <v>1690721</v>
      </c>
      <c r="JV113" s="60">
        <v>3981665.3732396108</v>
      </c>
      <c r="JW113" s="62">
        <v>2.3550103022554345</v>
      </c>
      <c r="JX113" s="60">
        <v>1692898</v>
      </c>
      <c r="JY113" s="60">
        <v>3871782.8340658736</v>
      </c>
      <c r="JZ113" s="62">
        <v>2.2870739017152086</v>
      </c>
      <c r="KA113" s="60">
        <v>1763284</v>
      </c>
      <c r="KB113" s="60">
        <v>4371809.5641823988</v>
      </c>
      <c r="KC113" s="62">
        <v>2.4793564531762318</v>
      </c>
      <c r="KD113" s="60">
        <v>1856699</v>
      </c>
      <c r="KE113" s="60">
        <v>4457157.3338804282</v>
      </c>
      <c r="KF113" s="62">
        <v>2.400581534153047</v>
      </c>
      <c r="KG113" s="60">
        <v>1894252</v>
      </c>
      <c r="KH113" s="60">
        <v>4402308.2391574066</v>
      </c>
      <c r="KI113" s="62">
        <v>2.3240351543286777</v>
      </c>
      <c r="KJ113" s="60">
        <v>1947227</v>
      </c>
      <c r="KK113" s="60">
        <v>4525424.9421237363</v>
      </c>
      <c r="KL113" s="62">
        <v>2.3240356374083433</v>
      </c>
      <c r="KM113" s="60">
        <v>1985551</v>
      </c>
      <c r="KN113" s="60">
        <v>4614491.5645723287</v>
      </c>
      <c r="KO113" s="62">
        <v>2.3240357787698875</v>
      </c>
    </row>
    <row r="114" spans="1:301" ht="15" customHeight="1">
      <c r="A114" s="166">
        <v>99.1</v>
      </c>
      <c r="B114" s="171">
        <v>49425.57</v>
      </c>
      <c r="C114" s="3">
        <v>131905</v>
      </c>
      <c r="D114" s="4">
        <v>2.6687609999999999</v>
      </c>
      <c r="E114" s="3">
        <v>48540.62</v>
      </c>
      <c r="F114" s="3">
        <v>168884.2</v>
      </c>
      <c r="G114" s="4">
        <v>3.4792339999999999</v>
      </c>
      <c r="H114" s="3">
        <v>55964.21</v>
      </c>
      <c r="I114" s="3">
        <v>157044</v>
      </c>
      <c r="J114" s="4">
        <v>2.806152</v>
      </c>
      <c r="K114" s="3">
        <v>64533.88</v>
      </c>
      <c r="L114" s="3">
        <v>169018</v>
      </c>
      <c r="M114" s="4">
        <v>2.6190579999999999</v>
      </c>
      <c r="N114" s="3">
        <v>76975.759999999995</v>
      </c>
      <c r="O114" s="3">
        <v>265420.7</v>
      </c>
      <c r="P114" s="4">
        <v>3.4481069999999998</v>
      </c>
      <c r="Q114" s="3">
        <v>114055.6</v>
      </c>
      <c r="R114" s="3">
        <v>290930.90000000002</v>
      </c>
      <c r="S114" s="4">
        <v>2.5507819999999999</v>
      </c>
      <c r="T114" s="3">
        <v>111027.1</v>
      </c>
      <c r="U114" s="3">
        <v>323552.8</v>
      </c>
      <c r="V114" s="4">
        <v>2.9141789999999999</v>
      </c>
      <c r="W114" s="3">
        <v>105068.5</v>
      </c>
      <c r="X114" s="3">
        <v>338541.4</v>
      </c>
      <c r="Y114" s="4">
        <v>3.2221009999999999</v>
      </c>
      <c r="Z114" s="3">
        <v>123509.4</v>
      </c>
      <c r="AA114" s="3">
        <v>387570.7</v>
      </c>
      <c r="AB114" s="4">
        <v>3.1379860000000002</v>
      </c>
      <c r="AC114" s="3">
        <v>146924</v>
      </c>
      <c r="AD114" s="3">
        <v>505723.7</v>
      </c>
      <c r="AE114" s="4">
        <v>3.442078</v>
      </c>
      <c r="AF114" s="3">
        <v>152580.1</v>
      </c>
      <c r="AG114" s="3">
        <v>546566.6</v>
      </c>
      <c r="AH114" s="4">
        <v>3.5821610000000002</v>
      </c>
      <c r="AI114" s="3">
        <v>148343.6</v>
      </c>
      <c r="AJ114" s="3">
        <v>592247.4</v>
      </c>
      <c r="AK114" s="4">
        <v>3.9924019999999998</v>
      </c>
      <c r="AL114" s="3">
        <v>139765.20000000001</v>
      </c>
      <c r="AM114" s="3">
        <v>599330.1</v>
      </c>
      <c r="AN114" s="4">
        <v>4.288119</v>
      </c>
      <c r="AO114" s="3">
        <v>160091.9</v>
      </c>
      <c r="AP114" s="3">
        <v>568101.6</v>
      </c>
      <c r="AQ114" s="4">
        <v>3.548597</v>
      </c>
      <c r="AR114" s="3">
        <v>162032.70000000001</v>
      </c>
      <c r="AS114" s="3">
        <v>620682.9</v>
      </c>
      <c r="AT114" s="4">
        <v>3.8306019999999998</v>
      </c>
      <c r="AU114" s="3">
        <v>178667.4</v>
      </c>
      <c r="AV114" s="3">
        <v>628692.4</v>
      </c>
      <c r="AW114" s="4">
        <v>3.5187870000000001</v>
      </c>
      <c r="AX114" s="3">
        <v>174095.2</v>
      </c>
      <c r="AY114" s="3">
        <v>689434.3</v>
      </c>
      <c r="AZ114" s="4">
        <v>3.9601000000000002</v>
      </c>
      <c r="BA114" s="3">
        <v>167790.8</v>
      </c>
      <c r="BB114" s="3">
        <v>681458.1</v>
      </c>
      <c r="BC114" s="4">
        <v>4.061356</v>
      </c>
      <c r="BD114" s="3">
        <v>181083</v>
      </c>
      <c r="BE114" s="3">
        <v>670044.1</v>
      </c>
      <c r="BF114" s="4">
        <v>3.7002060000000001</v>
      </c>
      <c r="BG114" s="3">
        <v>367704.7</v>
      </c>
      <c r="BH114" s="3">
        <v>1188045</v>
      </c>
      <c r="BI114" s="4">
        <v>3.2309749999999999</v>
      </c>
      <c r="BJ114" s="3">
        <v>456089.3</v>
      </c>
      <c r="BK114" s="3">
        <v>1529681</v>
      </c>
      <c r="BL114" s="4">
        <v>3.3539050000000001</v>
      </c>
      <c r="BM114" s="3">
        <v>510907.8</v>
      </c>
      <c r="BN114" s="3">
        <v>1874484</v>
      </c>
      <c r="BO114" s="4">
        <v>3.668927</v>
      </c>
      <c r="BP114" s="3">
        <v>651505.30000000005</v>
      </c>
      <c r="BQ114" s="3">
        <v>2454396</v>
      </c>
      <c r="BR114" s="4">
        <v>3.7672690000000002</v>
      </c>
      <c r="BS114" s="3">
        <v>629047.1</v>
      </c>
      <c r="BT114" s="3">
        <v>2547401</v>
      </c>
      <c r="BU114" s="4">
        <v>4.0496179999999997</v>
      </c>
      <c r="BV114" s="3">
        <v>614867.6</v>
      </c>
      <c r="BW114" s="3">
        <v>2190382</v>
      </c>
      <c r="BX114" s="4">
        <v>3.5623629999999999</v>
      </c>
      <c r="BY114" s="3">
        <v>621720.6</v>
      </c>
      <c r="BZ114" s="3">
        <v>2039268</v>
      </c>
      <c r="CA114" s="4">
        <v>3.2800389999999999</v>
      </c>
      <c r="CB114" s="3">
        <v>583137.6</v>
      </c>
      <c r="CC114" s="3">
        <v>1966904</v>
      </c>
      <c r="CD114" s="4">
        <v>3.3729659999999999</v>
      </c>
      <c r="CE114" s="3">
        <v>511120.7</v>
      </c>
      <c r="CF114" s="3">
        <v>1821484</v>
      </c>
      <c r="CG114" s="4">
        <v>3.5637059999999998</v>
      </c>
      <c r="CH114" s="3">
        <v>521751.5</v>
      </c>
      <c r="CI114" s="3">
        <v>1925852</v>
      </c>
      <c r="CJ114" s="4">
        <v>3.691128</v>
      </c>
      <c r="CK114" s="3">
        <v>730934.3</v>
      </c>
      <c r="CL114" s="3">
        <v>2287935</v>
      </c>
      <c r="CM114" s="4">
        <v>3.1301510000000001</v>
      </c>
      <c r="CN114" s="3">
        <v>762791.6</v>
      </c>
      <c r="CO114" s="3">
        <v>2633847</v>
      </c>
      <c r="CP114" s="4">
        <v>3.4529040000000002</v>
      </c>
      <c r="CQ114" s="3">
        <v>896895.6</v>
      </c>
      <c r="CR114" s="3">
        <v>3012852</v>
      </c>
      <c r="CS114" s="4">
        <v>3.3592</v>
      </c>
      <c r="CT114" s="3">
        <v>657437.30000000005</v>
      </c>
      <c r="CU114" s="3">
        <v>1980958</v>
      </c>
      <c r="CV114" s="4">
        <v>3.0131510000000001</v>
      </c>
      <c r="CW114" s="3">
        <v>951989.3</v>
      </c>
      <c r="CX114" s="3">
        <v>2480945</v>
      </c>
      <c r="CY114" s="4">
        <v>2.6060639999999999</v>
      </c>
      <c r="CZ114" s="3">
        <v>1117538</v>
      </c>
      <c r="DA114" s="3">
        <v>2957213</v>
      </c>
      <c r="DB114" s="4">
        <v>2.6461869999999998</v>
      </c>
      <c r="DC114" s="3">
        <v>1367528</v>
      </c>
      <c r="DD114" s="3">
        <v>3634504</v>
      </c>
      <c r="DE114" s="4">
        <v>2.6577190000000002</v>
      </c>
      <c r="DF114" s="3">
        <v>1396948</v>
      </c>
      <c r="DG114" s="3">
        <v>3821635</v>
      </c>
      <c r="DH114" s="4">
        <v>2.7357040000000001</v>
      </c>
      <c r="DI114" s="3">
        <v>1774996</v>
      </c>
      <c r="DJ114" s="3">
        <v>4616932</v>
      </c>
      <c r="DK114" s="4">
        <v>2.6010939999999998</v>
      </c>
      <c r="DL114" s="3">
        <v>2275129</v>
      </c>
      <c r="DM114" s="3">
        <v>5475044</v>
      </c>
      <c r="DN114" s="4">
        <v>2.4064770000000002</v>
      </c>
      <c r="DO114" s="3">
        <v>3348363</v>
      </c>
      <c r="DP114" s="3">
        <v>8213303</v>
      </c>
      <c r="DQ114" s="4">
        <v>2.452931</v>
      </c>
      <c r="DR114" s="3">
        <v>5538444</v>
      </c>
      <c r="DS114" s="3">
        <v>13300000</v>
      </c>
      <c r="DT114" s="4">
        <v>2.4064580000000002</v>
      </c>
      <c r="DU114" s="3">
        <v>11740.57</v>
      </c>
      <c r="DV114" s="3">
        <v>25232.14</v>
      </c>
      <c r="DW114" s="4">
        <v>2.1491410000000002</v>
      </c>
      <c r="DX114" s="3">
        <v>11961.52</v>
      </c>
      <c r="DY114" s="3">
        <v>30379.119999999999</v>
      </c>
      <c r="DZ114" s="4">
        <v>2.5397370000000001</v>
      </c>
      <c r="EA114" s="3">
        <v>14847.95</v>
      </c>
      <c r="EB114" s="3">
        <v>43935.87</v>
      </c>
      <c r="EC114" s="4">
        <v>2.9590529999999999</v>
      </c>
      <c r="ED114" s="3">
        <v>19899.54</v>
      </c>
      <c r="EE114" s="3">
        <v>46214.37</v>
      </c>
      <c r="EF114" s="4">
        <v>2.322384</v>
      </c>
      <c r="EG114" s="3">
        <v>21084.91</v>
      </c>
      <c r="EH114" s="3">
        <v>49047.05</v>
      </c>
      <c r="EI114" s="4">
        <v>2.3261690000000002</v>
      </c>
      <c r="EJ114" s="3">
        <v>21636.15</v>
      </c>
      <c r="EK114" s="3">
        <v>49891.71</v>
      </c>
      <c r="EL114" s="4">
        <v>2.3059419999999999</v>
      </c>
      <c r="EM114" s="3">
        <v>24222.75</v>
      </c>
      <c r="EN114" s="3">
        <v>56710.07</v>
      </c>
      <c r="EO114" s="4">
        <v>2.3411900000000001</v>
      </c>
      <c r="EP114" s="3">
        <v>27678.46</v>
      </c>
      <c r="EQ114" s="3">
        <v>65717.7</v>
      </c>
      <c r="ER114" s="4">
        <v>2.3743259999999999</v>
      </c>
      <c r="ES114" s="3">
        <v>31386.080000000002</v>
      </c>
      <c r="ET114" s="3">
        <v>80831.41</v>
      </c>
      <c r="EU114" s="4">
        <v>2.5753900000000001</v>
      </c>
      <c r="EV114" s="3">
        <v>39384.199999999997</v>
      </c>
      <c r="EW114" s="3">
        <v>91563.59</v>
      </c>
      <c r="EX114" s="4">
        <v>2.324881</v>
      </c>
      <c r="EY114" s="3">
        <v>45008.9</v>
      </c>
      <c r="EZ114" s="3">
        <v>109390</v>
      </c>
      <c r="FA114" s="4">
        <v>2.4304070000000002</v>
      </c>
      <c r="FB114" s="3">
        <v>49014.3</v>
      </c>
      <c r="FC114" s="3">
        <v>115395.3</v>
      </c>
      <c r="FD114" s="4">
        <v>2.3543189999999998</v>
      </c>
      <c r="FE114" s="3">
        <v>59750.83</v>
      </c>
      <c r="FF114" s="3">
        <v>147764.6</v>
      </c>
      <c r="FG114" s="4">
        <v>2.4730129999999999</v>
      </c>
      <c r="FH114" s="3">
        <v>79754.990000000005</v>
      </c>
      <c r="FI114" s="3">
        <v>186513.7</v>
      </c>
      <c r="FJ114" s="4">
        <v>2.338584</v>
      </c>
      <c r="FK114" s="60">
        <v>98227</v>
      </c>
      <c r="FL114" s="60">
        <v>207207.25345068105</v>
      </c>
      <c r="FM114" s="62">
        <v>2.1094734996557061</v>
      </c>
      <c r="FN114" s="60">
        <v>106129</v>
      </c>
      <c r="FO114" s="60">
        <v>218022.12848048811</v>
      </c>
      <c r="FP114" s="62">
        <v>2.0543124733153815</v>
      </c>
      <c r="FQ114" s="60">
        <v>119577</v>
      </c>
      <c r="FR114" s="60">
        <v>241421.67066894742</v>
      </c>
      <c r="FS114" s="62">
        <v>2.0189641040413076</v>
      </c>
      <c r="FT114" s="60">
        <v>136624</v>
      </c>
      <c r="FU114" s="60">
        <v>271010.67103548907</v>
      </c>
      <c r="FV114" s="62">
        <v>1.9836241878109928</v>
      </c>
      <c r="FW114" s="60">
        <v>153203</v>
      </c>
      <c r="FX114" s="60">
        <v>298650.34313190356</v>
      </c>
      <c r="FY114" s="62">
        <v>1.9493765992304561</v>
      </c>
      <c r="FZ114" s="60">
        <v>174786</v>
      </c>
      <c r="GA114" s="60">
        <v>334410.20596475963</v>
      </c>
      <c r="GB114" s="62">
        <v>1.9132551003213052</v>
      </c>
      <c r="GC114" s="60">
        <v>191494</v>
      </c>
      <c r="GD114" s="60">
        <v>370948.84798764926</v>
      </c>
      <c r="GE114" s="62">
        <v>1.9371303956659178</v>
      </c>
      <c r="GF114" s="60">
        <v>206743</v>
      </c>
      <c r="GG114" s="60">
        <v>405239.22059274657</v>
      </c>
      <c r="GH114" s="62">
        <v>1.9601109618838199</v>
      </c>
      <c r="GI114" s="60">
        <v>234034</v>
      </c>
      <c r="GJ114" s="60">
        <v>464095.42733806354</v>
      </c>
      <c r="GK114" s="62">
        <v>1.9830256601094864</v>
      </c>
      <c r="GL114" s="60">
        <v>268940</v>
      </c>
      <c r="GM114" s="60">
        <v>537244.35370730481</v>
      </c>
      <c r="GN114" s="62">
        <v>1.9976364754491887</v>
      </c>
      <c r="GO114" s="60">
        <v>304564</v>
      </c>
      <c r="GP114" s="60">
        <v>598545.13401704771</v>
      </c>
      <c r="GQ114" s="62">
        <v>1.9652524067750874</v>
      </c>
      <c r="GR114" s="60">
        <v>335054</v>
      </c>
      <c r="GS114" s="60">
        <v>645079.35675360402</v>
      </c>
      <c r="GT114" s="62">
        <v>1.9252996733469949</v>
      </c>
      <c r="GU114" s="60">
        <v>365487</v>
      </c>
      <c r="GV114" s="60">
        <v>689014.20490205963</v>
      </c>
      <c r="GW114" s="62">
        <v>1.8851948356632646</v>
      </c>
      <c r="GX114" s="60">
        <v>402950</v>
      </c>
      <c r="GY114" s="60">
        <v>743414.92129504832</v>
      </c>
      <c r="GZ114" s="62">
        <v>1.8449309375730198</v>
      </c>
      <c r="HA114" s="60">
        <v>434584</v>
      </c>
      <c r="HB114" s="60">
        <v>789177.72769857198</v>
      </c>
      <c r="HC114" s="62">
        <v>1.8159382943195608</v>
      </c>
      <c r="HD114" s="60">
        <v>457373</v>
      </c>
      <c r="HE114" s="60">
        <v>852183.72996021016</v>
      </c>
      <c r="HF114" s="62">
        <v>1.8632138975414163</v>
      </c>
      <c r="HG114" s="60">
        <v>495580</v>
      </c>
      <c r="HH114" s="60">
        <v>953298.32270688156</v>
      </c>
      <c r="HI114" s="62">
        <v>1.9236012807354645</v>
      </c>
      <c r="HJ114" s="60">
        <v>516947</v>
      </c>
      <c r="HK114" s="60">
        <v>1025586.9939700766</v>
      </c>
      <c r="HL114" s="62">
        <v>1.9839306427352834</v>
      </c>
      <c r="HM114" s="60">
        <v>541959</v>
      </c>
      <c r="HN114" s="60">
        <v>1109475.6418640155</v>
      </c>
      <c r="HO114" s="62">
        <v>2.0471578880764327</v>
      </c>
      <c r="HP114" s="60">
        <v>580410</v>
      </c>
      <c r="HQ114" s="60">
        <v>1238096.6437169239</v>
      </c>
      <c r="HR114" s="62">
        <v>2.1331414753655586</v>
      </c>
      <c r="HS114" s="60">
        <v>572252</v>
      </c>
      <c r="HT114" s="60">
        <v>1271536.8457137872</v>
      </c>
      <c r="HU114" s="62">
        <v>2.2219875958734741</v>
      </c>
      <c r="HV114" s="60">
        <v>588259</v>
      </c>
      <c r="HW114" s="60">
        <v>1363465.5795375227</v>
      </c>
      <c r="HX114" s="62">
        <v>2.317798077951247</v>
      </c>
      <c r="HY114" s="60">
        <v>596794</v>
      </c>
      <c r="HZ114" s="60">
        <v>1326012.5303151323</v>
      </c>
      <c r="IA114" s="62">
        <v>2.2218931998564537</v>
      </c>
      <c r="IB114" s="60">
        <v>585084</v>
      </c>
      <c r="IC114" s="60">
        <v>1445623.855104422</v>
      </c>
      <c r="ID114" s="62">
        <v>2.4707971079441959</v>
      </c>
      <c r="IE114" s="60">
        <v>598441</v>
      </c>
      <c r="IF114" s="60">
        <v>1501064.8781779141</v>
      </c>
      <c r="IG114" s="62">
        <v>2.5082921761341788</v>
      </c>
      <c r="IH114" s="60">
        <v>610623</v>
      </c>
      <c r="II114" s="60">
        <v>1560042.2996913861</v>
      </c>
      <c r="IJ114" s="62">
        <v>2.554837108480005</v>
      </c>
      <c r="IK114" s="60">
        <v>659126</v>
      </c>
      <c r="IL114" s="60">
        <v>1941270.8893210811</v>
      </c>
      <c r="IM114" s="62">
        <v>2.9452197141685823</v>
      </c>
      <c r="IN114" s="60">
        <v>698746</v>
      </c>
      <c r="IO114" s="60">
        <v>2199529.7773595955</v>
      </c>
      <c r="IP114" s="62">
        <v>3.1478244989732973</v>
      </c>
      <c r="IQ114" s="60">
        <v>754732</v>
      </c>
      <c r="IR114" s="60">
        <v>2447436.2782256715</v>
      </c>
      <c r="IS114" s="62">
        <v>3.2427885371571255</v>
      </c>
      <c r="IT114" s="60">
        <v>845523</v>
      </c>
      <c r="IU114" s="60">
        <v>2801831.3236155161</v>
      </c>
      <c r="IV114" s="62">
        <v>3.3137257337949602</v>
      </c>
      <c r="IW114" s="60">
        <v>934182</v>
      </c>
      <c r="IX114" s="60">
        <v>3098853.1215621941</v>
      </c>
      <c r="IY114" s="62">
        <v>3.3171835055291088</v>
      </c>
      <c r="IZ114" s="60">
        <v>988615</v>
      </c>
      <c r="JA114" s="60">
        <v>3119474.0106262504</v>
      </c>
      <c r="JB114" s="62">
        <v>3.1553982193535912</v>
      </c>
      <c r="JC114" s="60">
        <v>1034602</v>
      </c>
      <c r="JD114" s="60">
        <v>3061297.0010889876</v>
      </c>
      <c r="JE114" s="62">
        <v>2.9589127037150398</v>
      </c>
      <c r="JF114" s="60">
        <v>1104620</v>
      </c>
      <c r="JG114" s="60">
        <v>3233994.4630217762</v>
      </c>
      <c r="JH114" s="62">
        <v>2.927698632128493</v>
      </c>
      <c r="JI114" s="60">
        <v>1236610</v>
      </c>
      <c r="JJ114" s="60">
        <v>3503553.504529255</v>
      </c>
      <c r="JK114" s="62">
        <v>2.8331919558545176</v>
      </c>
      <c r="JL114" s="60">
        <v>1428154</v>
      </c>
      <c r="JM114" s="60">
        <v>3737892.3703917731</v>
      </c>
      <c r="JN114" s="62">
        <v>2.6172894312460513</v>
      </c>
      <c r="JO114" s="60">
        <v>1649251</v>
      </c>
      <c r="JP114" s="60">
        <v>4085564.3674127255</v>
      </c>
      <c r="JQ114" s="62">
        <v>2.4772241262322869</v>
      </c>
      <c r="JR114" s="60">
        <v>1834648</v>
      </c>
      <c r="JS114" s="60">
        <v>4440164.7048498085</v>
      </c>
      <c r="JT114" s="62">
        <v>2.4201725371023808</v>
      </c>
      <c r="JU114" s="60">
        <v>1812925</v>
      </c>
      <c r="JV114" s="60">
        <v>4229352.3541258546</v>
      </c>
      <c r="JW114" s="62">
        <v>2.3328887593948204</v>
      </c>
      <c r="JX114" s="60">
        <v>1833014</v>
      </c>
      <c r="JY114" s="60">
        <v>4106218.3360305885</v>
      </c>
      <c r="JZ114" s="62">
        <v>2.2401456486587601</v>
      </c>
      <c r="KA114" s="60">
        <v>1915537</v>
      </c>
      <c r="KB114" s="60">
        <v>4653127.5755459275</v>
      </c>
      <c r="KC114" s="62">
        <v>2.4291504552227012</v>
      </c>
      <c r="KD114" s="60">
        <v>2026755</v>
      </c>
      <c r="KE114" s="60">
        <v>4736898.2091532592</v>
      </c>
      <c r="KF114" s="62">
        <v>2.33718343319901</v>
      </c>
      <c r="KG114" s="60">
        <v>2058465</v>
      </c>
      <c r="KH114" s="60">
        <v>4671691.131822479</v>
      </c>
      <c r="KI114" s="62">
        <v>2.269502338792488</v>
      </c>
      <c r="KJ114" s="60">
        <v>2108646</v>
      </c>
      <c r="KK114" s="60">
        <v>4803104.2948110439</v>
      </c>
      <c r="KL114" s="62">
        <v>2.277814433912114</v>
      </c>
      <c r="KM114" s="60">
        <v>2155213</v>
      </c>
      <c r="KN114" s="60">
        <v>4897317.8077863995</v>
      </c>
      <c r="KO114" s="62">
        <v>2.2723126706206762</v>
      </c>
    </row>
    <row r="115" spans="1:301" ht="15" customHeight="1">
      <c r="A115" s="166">
        <v>99.2</v>
      </c>
      <c r="B115" s="171">
        <v>50668.480000000003</v>
      </c>
      <c r="C115" s="3">
        <v>142153.79999999999</v>
      </c>
      <c r="D115" s="4">
        <v>2.8055659999999998</v>
      </c>
      <c r="E115" s="3">
        <v>52001.86</v>
      </c>
      <c r="F115" s="3">
        <v>183722.7</v>
      </c>
      <c r="G115" s="4">
        <v>3.5330029999999999</v>
      </c>
      <c r="H115" s="3">
        <v>60410.2</v>
      </c>
      <c r="I115" s="3">
        <v>169410.3</v>
      </c>
      <c r="J115" s="4">
        <v>2.8043339999999999</v>
      </c>
      <c r="K115" s="3">
        <v>68294.66</v>
      </c>
      <c r="L115" s="3">
        <v>181856.3</v>
      </c>
      <c r="M115" s="4">
        <v>2.6628189999999998</v>
      </c>
      <c r="N115" s="3">
        <v>83899.59</v>
      </c>
      <c r="O115" s="3">
        <v>288559.3</v>
      </c>
      <c r="P115" s="4">
        <v>3.4393410000000002</v>
      </c>
      <c r="Q115" s="3">
        <v>116228.1</v>
      </c>
      <c r="R115" s="3">
        <v>312905</v>
      </c>
      <c r="S115" s="4">
        <v>2.6921629999999999</v>
      </c>
      <c r="T115" s="3">
        <v>121074.8</v>
      </c>
      <c r="U115" s="3">
        <v>349547</v>
      </c>
      <c r="V115" s="4">
        <v>2.8870330000000002</v>
      </c>
      <c r="W115" s="3">
        <v>114358.8</v>
      </c>
      <c r="X115" s="3">
        <v>367166.3</v>
      </c>
      <c r="Y115" s="4">
        <v>3.2106530000000002</v>
      </c>
      <c r="Z115" s="3">
        <v>141182.6</v>
      </c>
      <c r="AA115" s="3">
        <v>419506.3</v>
      </c>
      <c r="AB115" s="4">
        <v>2.971374</v>
      </c>
      <c r="AC115" s="3">
        <v>164732.29999999999</v>
      </c>
      <c r="AD115" s="3">
        <v>549491.69999999995</v>
      </c>
      <c r="AE115" s="4">
        <v>3.3356650000000001</v>
      </c>
      <c r="AF115" s="3">
        <v>170900.7</v>
      </c>
      <c r="AG115" s="3">
        <v>594705.6</v>
      </c>
      <c r="AH115" s="4">
        <v>3.4798309999999999</v>
      </c>
      <c r="AI115" s="3">
        <v>165802.29999999999</v>
      </c>
      <c r="AJ115" s="3">
        <v>646672.9</v>
      </c>
      <c r="AK115" s="4">
        <v>3.9002650000000001</v>
      </c>
      <c r="AL115" s="3">
        <v>156723.20000000001</v>
      </c>
      <c r="AM115" s="3">
        <v>655746.80000000005</v>
      </c>
      <c r="AN115" s="4">
        <v>4.1841090000000003</v>
      </c>
      <c r="AO115" s="3">
        <v>179080</v>
      </c>
      <c r="AP115" s="3">
        <v>617955.30000000005</v>
      </c>
      <c r="AQ115" s="4">
        <v>3.450723</v>
      </c>
      <c r="AR115" s="3">
        <v>181362.3</v>
      </c>
      <c r="AS115" s="3">
        <v>676843.1</v>
      </c>
      <c r="AT115" s="4">
        <v>3.731995</v>
      </c>
      <c r="AU115" s="3">
        <v>200291.9</v>
      </c>
      <c r="AV115" s="3">
        <v>683637.9</v>
      </c>
      <c r="AW115" s="4">
        <v>3.4132069999999999</v>
      </c>
      <c r="AX115" s="3">
        <v>194685.3</v>
      </c>
      <c r="AY115" s="3">
        <v>752602.3</v>
      </c>
      <c r="AZ115" s="4">
        <v>3.8657379999999999</v>
      </c>
      <c r="BA115" s="3">
        <v>188012</v>
      </c>
      <c r="BB115" s="3">
        <v>744446.2</v>
      </c>
      <c r="BC115" s="4">
        <v>3.9595660000000001</v>
      </c>
      <c r="BD115" s="3">
        <v>202559.7</v>
      </c>
      <c r="BE115" s="3">
        <v>729872.3</v>
      </c>
      <c r="BF115" s="4">
        <v>3.6032459999999999</v>
      </c>
      <c r="BG115" s="3">
        <v>402725.8</v>
      </c>
      <c r="BH115" s="3">
        <v>1288430</v>
      </c>
      <c r="BI115" s="4">
        <v>3.1992729999999998</v>
      </c>
      <c r="BJ115" s="3">
        <v>482016.1</v>
      </c>
      <c r="BK115" s="3">
        <v>1662324</v>
      </c>
      <c r="BL115" s="4">
        <v>3.44869</v>
      </c>
      <c r="BM115" s="3">
        <v>555650.1</v>
      </c>
      <c r="BN115" s="3">
        <v>2042266</v>
      </c>
      <c r="BO115" s="4">
        <v>3.6754519999999999</v>
      </c>
      <c r="BP115" s="3">
        <v>723357.9</v>
      </c>
      <c r="BQ115" s="3">
        <v>2675401</v>
      </c>
      <c r="BR115" s="4">
        <v>3.6985860000000002</v>
      </c>
      <c r="BS115" s="3">
        <v>705942.7</v>
      </c>
      <c r="BT115" s="3">
        <v>2782718</v>
      </c>
      <c r="BU115" s="4">
        <v>3.941846</v>
      </c>
      <c r="BV115" s="3">
        <v>677924.1</v>
      </c>
      <c r="BW115" s="3">
        <v>2383538</v>
      </c>
      <c r="BX115" s="4">
        <v>3.5159349999999998</v>
      </c>
      <c r="BY115" s="3">
        <v>681441.8</v>
      </c>
      <c r="BZ115" s="3">
        <v>2212838</v>
      </c>
      <c r="CA115" s="4">
        <v>3.2472889999999999</v>
      </c>
      <c r="CB115" s="3">
        <v>640228.30000000005</v>
      </c>
      <c r="CC115" s="3">
        <v>2136445</v>
      </c>
      <c r="CD115" s="4">
        <v>3.3370039999999999</v>
      </c>
      <c r="CE115" s="3">
        <v>561699.1</v>
      </c>
      <c r="CF115" s="3">
        <v>1982229</v>
      </c>
      <c r="CG115" s="4">
        <v>3.528988</v>
      </c>
      <c r="CH115" s="3">
        <v>572255.80000000005</v>
      </c>
      <c r="CI115" s="3">
        <v>2098313</v>
      </c>
      <c r="CJ115" s="4">
        <v>3.6667390000000002</v>
      </c>
      <c r="CK115" s="3">
        <v>803062.9</v>
      </c>
      <c r="CL115" s="3">
        <v>2478191</v>
      </c>
      <c r="CM115" s="4">
        <v>3.0859230000000002</v>
      </c>
      <c r="CN115" s="3">
        <v>846110.8</v>
      </c>
      <c r="CO115" s="3">
        <v>2862739</v>
      </c>
      <c r="CP115" s="4">
        <v>3.3834080000000002</v>
      </c>
      <c r="CQ115" s="3">
        <v>992590.6</v>
      </c>
      <c r="CR115" s="3">
        <v>3271580</v>
      </c>
      <c r="CS115" s="4">
        <v>3.2960020000000001</v>
      </c>
      <c r="CT115" s="3">
        <v>740499.9</v>
      </c>
      <c r="CU115" s="3">
        <v>2141517</v>
      </c>
      <c r="CV115" s="4">
        <v>2.891988</v>
      </c>
      <c r="CW115" s="3">
        <v>1037459</v>
      </c>
      <c r="CX115" s="3">
        <v>2666904</v>
      </c>
      <c r="CY115" s="4">
        <v>2.5706120000000001</v>
      </c>
      <c r="CZ115" s="3">
        <v>1217739</v>
      </c>
      <c r="DA115" s="3">
        <v>3181090</v>
      </c>
      <c r="DB115" s="4">
        <v>2.6122920000000001</v>
      </c>
      <c r="DC115" s="3">
        <v>1492389</v>
      </c>
      <c r="DD115" s="3">
        <v>3910323</v>
      </c>
      <c r="DE115" s="4">
        <v>2.6201780000000001</v>
      </c>
      <c r="DF115" s="3">
        <v>1520480</v>
      </c>
      <c r="DG115" s="3">
        <v>4117193</v>
      </c>
      <c r="DH115" s="4">
        <v>2.707824</v>
      </c>
      <c r="DI115" s="3">
        <v>1924700</v>
      </c>
      <c r="DJ115" s="3">
        <v>4963120</v>
      </c>
      <c r="DK115" s="4">
        <v>2.578646</v>
      </c>
      <c r="DL115" s="3">
        <v>2458211</v>
      </c>
      <c r="DM115" s="3">
        <v>5863903</v>
      </c>
      <c r="DN115" s="4">
        <v>2.3854350000000002</v>
      </c>
      <c r="DO115" s="3">
        <v>3605448</v>
      </c>
      <c r="DP115" s="3">
        <v>8805820</v>
      </c>
      <c r="DQ115" s="4">
        <v>2.4423650000000001</v>
      </c>
      <c r="DR115" s="3">
        <v>6000214</v>
      </c>
      <c r="DS115" s="3">
        <v>14300000</v>
      </c>
      <c r="DT115" s="4">
        <v>2.3788680000000002</v>
      </c>
      <c r="DU115" s="3">
        <v>12450.92</v>
      </c>
      <c r="DV115" s="3">
        <v>26874.73</v>
      </c>
      <c r="DW115" s="4">
        <v>2.1584539999999999</v>
      </c>
      <c r="DX115" s="3">
        <v>12890.46</v>
      </c>
      <c r="DY115" s="3">
        <v>32624.95</v>
      </c>
      <c r="DZ115" s="4">
        <v>2.5309379999999999</v>
      </c>
      <c r="EA115" s="3">
        <v>15998.15</v>
      </c>
      <c r="EB115" s="3">
        <v>47502.22</v>
      </c>
      <c r="EC115" s="4">
        <v>2.9692319999999999</v>
      </c>
      <c r="ED115" s="3">
        <v>21366.2</v>
      </c>
      <c r="EE115" s="3">
        <v>49414.66</v>
      </c>
      <c r="EF115" s="4">
        <v>2.3127490000000002</v>
      </c>
      <c r="EG115" s="3">
        <v>22779.23</v>
      </c>
      <c r="EH115" s="3">
        <v>52439.519999999997</v>
      </c>
      <c r="EI115" s="4">
        <v>2.302076</v>
      </c>
      <c r="EJ115" s="3">
        <v>23188.41</v>
      </c>
      <c r="EK115" s="3">
        <v>53329.4</v>
      </c>
      <c r="EL115" s="4">
        <v>2.2998310000000002</v>
      </c>
      <c r="EM115" s="3">
        <v>26067.72</v>
      </c>
      <c r="EN115" s="3">
        <v>60659.07</v>
      </c>
      <c r="EO115" s="4">
        <v>2.326981</v>
      </c>
      <c r="EP115" s="3">
        <v>29859.86</v>
      </c>
      <c r="EQ115" s="3">
        <v>70340.27</v>
      </c>
      <c r="ER115" s="4">
        <v>2.35568</v>
      </c>
      <c r="ES115" s="3">
        <v>34924.379999999997</v>
      </c>
      <c r="ET115" s="3">
        <v>86803.31</v>
      </c>
      <c r="EU115" s="4">
        <v>2.485465</v>
      </c>
      <c r="EV115" s="3">
        <v>42363.55</v>
      </c>
      <c r="EW115" s="3">
        <v>97895.8</v>
      </c>
      <c r="EX115" s="4">
        <v>2.3108499999999998</v>
      </c>
      <c r="EY115" s="3">
        <v>48161.36</v>
      </c>
      <c r="EZ115" s="3">
        <v>117245.7</v>
      </c>
      <c r="FA115" s="4">
        <v>2.4344350000000001</v>
      </c>
      <c r="FB115" s="3">
        <v>52422.7</v>
      </c>
      <c r="FC115" s="3">
        <v>123486.3</v>
      </c>
      <c r="FD115" s="4">
        <v>2.3555869999999999</v>
      </c>
      <c r="FE115" s="3">
        <v>64176.38</v>
      </c>
      <c r="FF115" s="3">
        <v>158501.4</v>
      </c>
      <c r="FG115" s="4">
        <v>2.4697779999999998</v>
      </c>
      <c r="FH115" s="3">
        <v>86494.19</v>
      </c>
      <c r="FI115" s="3">
        <v>199446</v>
      </c>
      <c r="FJ115" s="4">
        <v>2.3058879999999999</v>
      </c>
      <c r="FK115" s="60">
        <v>103359</v>
      </c>
      <c r="FL115" s="60">
        <v>220474.95757058929</v>
      </c>
      <c r="FM115" s="62">
        <v>2.1330987874359204</v>
      </c>
      <c r="FN115" s="60">
        <v>112586</v>
      </c>
      <c r="FO115" s="60">
        <v>231617.4009411805</v>
      </c>
      <c r="FP115" s="62">
        <v>2.0572486893679542</v>
      </c>
      <c r="FQ115" s="60">
        <v>126689</v>
      </c>
      <c r="FR115" s="60">
        <v>256219.10031989036</v>
      </c>
      <c r="FS115" s="62">
        <v>2.0224257853475076</v>
      </c>
      <c r="FT115" s="60">
        <v>144476</v>
      </c>
      <c r="FU115" s="60">
        <v>287327.63459245668</v>
      </c>
      <c r="FV115" s="62">
        <v>1.9887568495283416</v>
      </c>
      <c r="FW115" s="60">
        <v>162199</v>
      </c>
      <c r="FX115" s="60">
        <v>316281.75244475808</v>
      </c>
      <c r="FY115" s="62">
        <v>1.9499611738960048</v>
      </c>
      <c r="FZ115" s="60">
        <v>186796</v>
      </c>
      <c r="GA115" s="60">
        <v>353616.17885186651</v>
      </c>
      <c r="GB115" s="62">
        <v>1.8930607660328194</v>
      </c>
      <c r="GC115" s="60">
        <v>202493</v>
      </c>
      <c r="GD115" s="60">
        <v>392709.8163861775</v>
      </c>
      <c r="GE115" s="62">
        <v>1.9393747753560739</v>
      </c>
      <c r="GF115" s="60">
        <v>218254</v>
      </c>
      <c r="GG115" s="60">
        <v>429349.96552982682</v>
      </c>
      <c r="GH115" s="62">
        <v>1.9672031922889239</v>
      </c>
      <c r="GI115" s="60">
        <v>246286</v>
      </c>
      <c r="GJ115" s="60">
        <v>492104.2437950368</v>
      </c>
      <c r="GK115" s="62">
        <v>1.9981007600717735</v>
      </c>
      <c r="GL115" s="60">
        <v>281420</v>
      </c>
      <c r="GM115" s="60">
        <v>569964.52142495743</v>
      </c>
      <c r="GN115" s="62">
        <v>2.0253163294185113</v>
      </c>
      <c r="GO115" s="60">
        <v>319534</v>
      </c>
      <c r="GP115" s="60">
        <v>634371.26085033128</v>
      </c>
      <c r="GQ115" s="62">
        <v>1.9853012851537906</v>
      </c>
      <c r="GR115" s="60">
        <v>352219</v>
      </c>
      <c r="GS115" s="60">
        <v>682780.66214649391</v>
      </c>
      <c r="GT115" s="62">
        <v>1.9385117274948083</v>
      </c>
      <c r="GU115" s="60">
        <v>384962</v>
      </c>
      <c r="GV115" s="60">
        <v>728266.1602881673</v>
      </c>
      <c r="GW115" s="62">
        <v>1.8917871381803069</v>
      </c>
      <c r="GX115" s="60">
        <v>424702</v>
      </c>
      <c r="GY115" s="60">
        <v>784643.86336067959</v>
      </c>
      <c r="GZ115" s="62">
        <v>1.8475162899178237</v>
      </c>
      <c r="HA115" s="60">
        <v>454134</v>
      </c>
      <c r="HB115" s="60">
        <v>832059.44664115785</v>
      </c>
      <c r="HC115" s="62">
        <v>1.8321892803471174</v>
      </c>
      <c r="HD115" s="60">
        <v>483771</v>
      </c>
      <c r="HE115" s="60">
        <v>899926.00577987928</v>
      </c>
      <c r="HF115" s="62">
        <v>1.8602314024194904</v>
      </c>
      <c r="HG115" s="60">
        <v>523856</v>
      </c>
      <c r="HH115" s="60">
        <v>1008783.54900799</v>
      </c>
      <c r="HI115" s="62">
        <v>1.9256886415503307</v>
      </c>
      <c r="HJ115" s="60">
        <v>547549</v>
      </c>
      <c r="HK115" s="60">
        <v>1087302.7299240055</v>
      </c>
      <c r="HL115" s="62">
        <v>1.9857633379368886</v>
      </c>
      <c r="HM115" s="60">
        <v>574203</v>
      </c>
      <c r="HN115" s="60">
        <v>1178483.640817326</v>
      </c>
      <c r="HO115" s="62">
        <v>2.0523815459294465</v>
      </c>
      <c r="HP115" s="60">
        <v>610857</v>
      </c>
      <c r="HQ115" s="60">
        <v>1318438.3347562386</v>
      </c>
      <c r="HR115" s="62">
        <v>2.1583420256397794</v>
      </c>
      <c r="HS115" s="60">
        <v>603798</v>
      </c>
      <c r="HT115" s="60">
        <v>1356988.6312459244</v>
      </c>
      <c r="HU115" s="62">
        <v>2.2474215403925228</v>
      </c>
      <c r="HV115" s="60">
        <v>626194</v>
      </c>
      <c r="HW115" s="60">
        <v>1458090.9584581708</v>
      </c>
      <c r="HX115" s="62">
        <v>2.328497172534663</v>
      </c>
      <c r="HY115" s="60">
        <v>629573</v>
      </c>
      <c r="HZ115" s="60">
        <v>1415174.8151754972</v>
      </c>
      <c r="IA115" s="62">
        <v>2.2478327615312237</v>
      </c>
      <c r="IB115" s="60">
        <v>617032</v>
      </c>
      <c r="IC115" s="60">
        <v>1550434.7526306848</v>
      </c>
      <c r="ID115" s="62">
        <v>2.5127298950956916</v>
      </c>
      <c r="IE115" s="60">
        <v>635427</v>
      </c>
      <c r="IF115" s="60">
        <v>1611614.1131156904</v>
      </c>
      <c r="IG115" s="62">
        <v>2.5362694898323337</v>
      </c>
      <c r="IH115" s="60">
        <v>647899</v>
      </c>
      <c r="II115" s="60">
        <v>1676253.977015004</v>
      </c>
      <c r="IJ115" s="62">
        <v>2.5872149471059593</v>
      </c>
      <c r="IK115" s="60">
        <v>708109</v>
      </c>
      <c r="IL115" s="60">
        <v>2098682.5944687654</v>
      </c>
      <c r="IM115" s="62">
        <v>2.9637846637576497</v>
      </c>
      <c r="IN115" s="60">
        <v>756440</v>
      </c>
      <c r="IO115" s="60">
        <v>2385106.7007013946</v>
      </c>
      <c r="IP115" s="62">
        <v>3.1530679243580386</v>
      </c>
      <c r="IQ115" s="60">
        <v>819789</v>
      </c>
      <c r="IR115" s="60">
        <v>2655092.2474672501</v>
      </c>
      <c r="IS115" s="62">
        <v>3.2387507608265667</v>
      </c>
      <c r="IT115" s="60">
        <v>922228</v>
      </c>
      <c r="IU115" s="60">
        <v>3041576.8250889913</v>
      </c>
      <c r="IV115" s="62">
        <v>3.2980746898695239</v>
      </c>
      <c r="IW115" s="60">
        <v>1029639</v>
      </c>
      <c r="IX115" s="60">
        <v>3363555.2632169332</v>
      </c>
      <c r="IY115" s="62">
        <v>3.2667325763854449</v>
      </c>
      <c r="IZ115" s="60">
        <v>1089608</v>
      </c>
      <c r="JA115" s="60">
        <v>3379839.498870343</v>
      </c>
      <c r="JB115" s="62">
        <v>3.1018857230034498</v>
      </c>
      <c r="JC115" s="60">
        <v>1126948</v>
      </c>
      <c r="JD115" s="60">
        <v>3308919.2162372321</v>
      </c>
      <c r="JE115" s="62">
        <v>2.9361773713048267</v>
      </c>
      <c r="JF115" s="60">
        <v>1204480</v>
      </c>
      <c r="JG115" s="60">
        <v>3494296.0745069478</v>
      </c>
      <c r="JH115" s="62">
        <v>2.9010826867253483</v>
      </c>
      <c r="JI115" s="60">
        <v>1342977</v>
      </c>
      <c r="JJ115" s="60">
        <v>3780615.8679573126</v>
      </c>
      <c r="JK115" s="62">
        <v>2.8151009793595221</v>
      </c>
      <c r="JL115" s="60">
        <v>1545450</v>
      </c>
      <c r="JM115" s="60">
        <v>4019663.0379473949</v>
      </c>
      <c r="JN115" s="62">
        <v>2.6009660862191564</v>
      </c>
      <c r="JO115" s="60">
        <v>1781006</v>
      </c>
      <c r="JP115" s="60">
        <v>4382381.3143684221</v>
      </c>
      <c r="JQ115" s="62">
        <v>2.460621308613459</v>
      </c>
      <c r="JR115" s="60">
        <v>1986094</v>
      </c>
      <c r="JS115" s="60">
        <v>4756534.5444623083</v>
      </c>
      <c r="JT115" s="62">
        <v>2.3949191450466638</v>
      </c>
      <c r="JU115" s="60">
        <v>1941899</v>
      </c>
      <c r="JV115" s="60">
        <v>4523691.699626633</v>
      </c>
      <c r="JW115" s="62">
        <v>2.329519557725007</v>
      </c>
      <c r="JX115" s="60">
        <v>1984937</v>
      </c>
      <c r="JY115" s="60">
        <v>4380642.2505461667</v>
      </c>
      <c r="JZ115" s="62">
        <v>2.2069427143260296</v>
      </c>
      <c r="KA115" s="60">
        <v>2118257</v>
      </c>
      <c r="KB115" s="60">
        <v>4983353.3474382022</v>
      </c>
      <c r="KC115" s="62">
        <v>2.3525725855919286</v>
      </c>
      <c r="KD115" s="60">
        <v>2196883</v>
      </c>
      <c r="KE115" s="60">
        <v>5064984.6439660564</v>
      </c>
      <c r="KF115" s="62">
        <v>2.3055322672923668</v>
      </c>
      <c r="KG115" s="60">
        <v>2240681</v>
      </c>
      <c r="KH115" s="60">
        <v>4985816.0549895931</v>
      </c>
      <c r="KI115" s="62">
        <v>2.2251342582855806</v>
      </c>
      <c r="KJ115" s="60">
        <v>2292164</v>
      </c>
      <c r="KK115" s="60">
        <v>5128702.326434914</v>
      </c>
      <c r="KL115" s="62">
        <v>2.2374936201924966</v>
      </c>
      <c r="KM115" s="60">
        <v>2343045</v>
      </c>
      <c r="KN115" s="60">
        <v>5228557.3253665874</v>
      </c>
      <c r="KO115" s="62">
        <v>2.2315223674178633</v>
      </c>
    </row>
    <row r="116" spans="1:301" ht="15" customHeight="1">
      <c r="A116" s="166">
        <v>99.3</v>
      </c>
      <c r="B116" s="171">
        <v>55340.49</v>
      </c>
      <c r="C116" s="3">
        <v>154952.5</v>
      </c>
      <c r="D116" s="4">
        <v>2.7999839999999998</v>
      </c>
      <c r="E116" s="3">
        <v>57651.09</v>
      </c>
      <c r="F116" s="3">
        <v>202184.7</v>
      </c>
      <c r="G116" s="4">
        <v>3.5070399999999999</v>
      </c>
      <c r="H116" s="3">
        <v>66595.520000000004</v>
      </c>
      <c r="I116" s="3">
        <v>184586.7</v>
      </c>
      <c r="J116" s="4">
        <v>2.7717580000000002</v>
      </c>
      <c r="K116" s="3">
        <v>74785.210000000006</v>
      </c>
      <c r="L116" s="3">
        <v>197678</v>
      </c>
      <c r="M116" s="4">
        <v>2.6432769999999999</v>
      </c>
      <c r="N116" s="3">
        <v>93712.27</v>
      </c>
      <c r="O116" s="3">
        <v>317168.09999999998</v>
      </c>
      <c r="P116" s="4">
        <v>3.3844880000000002</v>
      </c>
      <c r="Q116" s="3">
        <v>120422.7</v>
      </c>
      <c r="R116" s="3">
        <v>340749.2</v>
      </c>
      <c r="S116" s="4">
        <v>2.829609</v>
      </c>
      <c r="T116" s="3">
        <v>137219.70000000001</v>
      </c>
      <c r="U116" s="3">
        <v>381118.3</v>
      </c>
      <c r="V116" s="4">
        <v>2.7774320000000001</v>
      </c>
      <c r="W116" s="3">
        <v>126929.3</v>
      </c>
      <c r="X116" s="3">
        <v>402458.5</v>
      </c>
      <c r="Y116" s="4">
        <v>3.1707299999999998</v>
      </c>
      <c r="Z116" s="3">
        <v>159137.29999999999</v>
      </c>
      <c r="AA116" s="3">
        <v>457981.4</v>
      </c>
      <c r="AB116" s="4">
        <v>2.8779020000000002</v>
      </c>
      <c r="AC116" s="3">
        <v>186350.2</v>
      </c>
      <c r="AD116" s="3">
        <v>602967.6</v>
      </c>
      <c r="AE116" s="4">
        <v>3.2356690000000001</v>
      </c>
      <c r="AF116" s="3">
        <v>193391.6</v>
      </c>
      <c r="AG116" s="3">
        <v>653701.4</v>
      </c>
      <c r="AH116" s="4">
        <v>3.3801950000000001</v>
      </c>
      <c r="AI116" s="3">
        <v>186905.60000000001</v>
      </c>
      <c r="AJ116" s="3">
        <v>713912.9</v>
      </c>
      <c r="AK116" s="4">
        <v>3.819645</v>
      </c>
      <c r="AL116" s="3">
        <v>177445.9</v>
      </c>
      <c r="AM116" s="3">
        <v>725609.5</v>
      </c>
      <c r="AN116" s="4">
        <v>4.0891859999999998</v>
      </c>
      <c r="AO116" s="3">
        <v>202537.7</v>
      </c>
      <c r="AP116" s="3">
        <v>679039.4</v>
      </c>
      <c r="AQ116" s="4">
        <v>3.3526560000000001</v>
      </c>
      <c r="AR116" s="3">
        <v>204834.9</v>
      </c>
      <c r="AS116" s="3">
        <v>746006.8</v>
      </c>
      <c r="AT116" s="4">
        <v>3.6419899999999998</v>
      </c>
      <c r="AU116" s="3">
        <v>226870</v>
      </c>
      <c r="AV116" s="3">
        <v>750857.8</v>
      </c>
      <c r="AW116" s="4">
        <v>3.3096390000000002</v>
      </c>
      <c r="AX116" s="3">
        <v>219775.3</v>
      </c>
      <c r="AY116" s="3">
        <v>830576.4</v>
      </c>
      <c r="AZ116" s="4">
        <v>3.7792080000000001</v>
      </c>
      <c r="BA116" s="3">
        <v>213188.9</v>
      </c>
      <c r="BB116" s="3">
        <v>822207.9</v>
      </c>
      <c r="BC116" s="4">
        <v>3.8567109999999998</v>
      </c>
      <c r="BD116" s="3">
        <v>229712.3</v>
      </c>
      <c r="BE116" s="3">
        <v>803342.1</v>
      </c>
      <c r="BF116" s="4">
        <v>3.4971670000000001</v>
      </c>
      <c r="BG116" s="3">
        <v>444120.9</v>
      </c>
      <c r="BH116" s="3">
        <v>1412111</v>
      </c>
      <c r="BI116" s="4">
        <v>3.1795640000000001</v>
      </c>
      <c r="BJ116" s="3">
        <v>517820.2</v>
      </c>
      <c r="BK116" s="3">
        <v>1828546</v>
      </c>
      <c r="BL116" s="4">
        <v>3.5312380000000001</v>
      </c>
      <c r="BM116" s="3">
        <v>628392.1</v>
      </c>
      <c r="BN116" s="3">
        <v>2249907</v>
      </c>
      <c r="BO116" s="4">
        <v>3.5804179999999999</v>
      </c>
      <c r="BP116" s="3">
        <v>810372</v>
      </c>
      <c r="BQ116" s="3">
        <v>2948260</v>
      </c>
      <c r="BR116" s="4">
        <v>3.6381559999999999</v>
      </c>
      <c r="BS116" s="3">
        <v>811353.2</v>
      </c>
      <c r="BT116" s="3">
        <v>3072161</v>
      </c>
      <c r="BU116" s="4">
        <v>3.7864650000000002</v>
      </c>
      <c r="BV116" s="3">
        <v>759642.7</v>
      </c>
      <c r="BW116" s="3">
        <v>2621608</v>
      </c>
      <c r="BX116" s="4">
        <v>3.4511059999999998</v>
      </c>
      <c r="BY116" s="3">
        <v>753702.2</v>
      </c>
      <c r="BZ116" s="3">
        <v>2426624</v>
      </c>
      <c r="CA116" s="4">
        <v>3.2196060000000002</v>
      </c>
      <c r="CB116" s="3">
        <v>720624.5</v>
      </c>
      <c r="CC116" s="3">
        <v>2344861</v>
      </c>
      <c r="CD116" s="4">
        <v>3.2539280000000002</v>
      </c>
      <c r="CE116" s="3">
        <v>625098.5</v>
      </c>
      <c r="CF116" s="3">
        <v>2180815</v>
      </c>
      <c r="CG116" s="4">
        <v>3.4887540000000001</v>
      </c>
      <c r="CH116" s="3">
        <v>634715.4</v>
      </c>
      <c r="CI116" s="3">
        <v>2312027</v>
      </c>
      <c r="CJ116" s="4">
        <v>3.6426210000000001</v>
      </c>
      <c r="CK116" s="3">
        <v>890997.4</v>
      </c>
      <c r="CL116" s="3">
        <v>2711435</v>
      </c>
      <c r="CM116" s="4">
        <v>3.043145</v>
      </c>
      <c r="CN116" s="3">
        <v>954464</v>
      </c>
      <c r="CO116" s="3">
        <v>3143443</v>
      </c>
      <c r="CP116" s="4">
        <v>3.2934109999999999</v>
      </c>
      <c r="CQ116" s="3">
        <v>1109862</v>
      </c>
      <c r="CR116" s="3">
        <v>3588977</v>
      </c>
      <c r="CS116" s="4">
        <v>3.2337159999999998</v>
      </c>
      <c r="CT116" s="3">
        <v>859570</v>
      </c>
      <c r="CU116" s="3">
        <v>2333671</v>
      </c>
      <c r="CV116" s="4">
        <v>2.7149290000000001</v>
      </c>
      <c r="CW116" s="3">
        <v>1141623</v>
      </c>
      <c r="CX116" s="3">
        <v>2892480</v>
      </c>
      <c r="CY116" s="4">
        <v>2.5336560000000001</v>
      </c>
      <c r="CZ116" s="3">
        <v>1338338</v>
      </c>
      <c r="DA116" s="3">
        <v>3453239</v>
      </c>
      <c r="DB116" s="4">
        <v>2.580244</v>
      </c>
      <c r="DC116" s="3">
        <v>1648391</v>
      </c>
      <c r="DD116" s="3">
        <v>4245014</v>
      </c>
      <c r="DE116" s="4">
        <v>2.5752480000000002</v>
      </c>
      <c r="DF116" s="3">
        <v>1669402</v>
      </c>
      <c r="DG116" s="3">
        <v>4477899</v>
      </c>
      <c r="DH116" s="4">
        <v>2.6823380000000001</v>
      </c>
      <c r="DI116" s="3">
        <v>2108359</v>
      </c>
      <c r="DJ116" s="3">
        <v>5384530</v>
      </c>
      <c r="DK116" s="4">
        <v>2.5538959999999999</v>
      </c>
      <c r="DL116" s="3">
        <v>2677996</v>
      </c>
      <c r="DM116" s="3">
        <v>6335249</v>
      </c>
      <c r="DN116" s="4">
        <v>2.3656679999999999</v>
      </c>
      <c r="DO116" s="3">
        <v>3918377</v>
      </c>
      <c r="DP116" s="3">
        <v>9527189</v>
      </c>
      <c r="DQ116" s="4">
        <v>2.4314119999999999</v>
      </c>
      <c r="DR116" s="3">
        <v>6555716</v>
      </c>
      <c r="DS116" s="3">
        <v>15400000</v>
      </c>
      <c r="DT116" s="4">
        <v>2.3517320000000002</v>
      </c>
      <c r="DU116" s="3">
        <v>13213.9</v>
      </c>
      <c r="DV116" s="3">
        <v>28881.439999999999</v>
      </c>
      <c r="DW116" s="4">
        <v>2.1856849999999999</v>
      </c>
      <c r="DX116" s="3">
        <v>14010.5</v>
      </c>
      <c r="DY116" s="3">
        <v>35366.83</v>
      </c>
      <c r="DZ116" s="4">
        <v>2.5243099999999998</v>
      </c>
      <c r="EA116" s="3">
        <v>17467.04</v>
      </c>
      <c r="EB116" s="3">
        <v>51904.83</v>
      </c>
      <c r="EC116" s="4">
        <v>2.9715859999999998</v>
      </c>
      <c r="ED116" s="3">
        <v>23123.65</v>
      </c>
      <c r="EE116" s="3">
        <v>53300.07</v>
      </c>
      <c r="EF116" s="4">
        <v>2.305002</v>
      </c>
      <c r="EG116" s="3">
        <v>24827.66</v>
      </c>
      <c r="EH116" s="3">
        <v>56535.360000000001</v>
      </c>
      <c r="EI116" s="4">
        <v>2.2771110000000001</v>
      </c>
      <c r="EJ116" s="3">
        <v>25104.61</v>
      </c>
      <c r="EK116" s="3">
        <v>57504.94</v>
      </c>
      <c r="EL116" s="4">
        <v>2.290613</v>
      </c>
      <c r="EM116" s="3">
        <v>28357.51</v>
      </c>
      <c r="EN116" s="3">
        <v>65444.84</v>
      </c>
      <c r="EO116" s="4">
        <v>2.3078479999999999</v>
      </c>
      <c r="EP116" s="3">
        <v>32491.05</v>
      </c>
      <c r="EQ116" s="3">
        <v>75941.55</v>
      </c>
      <c r="ER116" s="4">
        <v>2.337307</v>
      </c>
      <c r="ES116" s="3">
        <v>39188.68</v>
      </c>
      <c r="ET116" s="3">
        <v>93912.21</v>
      </c>
      <c r="EU116" s="4">
        <v>2.3964120000000002</v>
      </c>
      <c r="EV116" s="3">
        <v>45680.71</v>
      </c>
      <c r="EW116" s="3">
        <v>105600</v>
      </c>
      <c r="EX116" s="4">
        <v>2.3116970000000001</v>
      </c>
      <c r="EY116" s="3">
        <v>51862.89</v>
      </c>
      <c r="EZ116" s="3">
        <v>126857.8</v>
      </c>
      <c r="FA116" s="4">
        <v>2.4460229999999998</v>
      </c>
      <c r="FB116" s="3">
        <v>56545.57</v>
      </c>
      <c r="FC116" s="3">
        <v>133353.60000000001</v>
      </c>
      <c r="FD116" s="4">
        <v>2.358339</v>
      </c>
      <c r="FE116" s="3">
        <v>70002.240000000005</v>
      </c>
      <c r="FF116" s="3">
        <v>171578.2</v>
      </c>
      <c r="FG116" s="4">
        <v>2.4510390000000002</v>
      </c>
      <c r="FH116" s="3">
        <v>94231.38</v>
      </c>
      <c r="FI116" s="3">
        <v>215045.3</v>
      </c>
      <c r="FJ116" s="4">
        <v>2.2820990000000001</v>
      </c>
      <c r="FK116" s="60">
        <v>109621</v>
      </c>
      <c r="FL116" s="60">
        <v>236768.4956771259</v>
      </c>
      <c r="FM116" s="62">
        <v>2.1598826472767616</v>
      </c>
      <c r="FN116" s="60">
        <v>120412</v>
      </c>
      <c r="FO116" s="60">
        <v>248081.88478809409</v>
      </c>
      <c r="FP116" s="62">
        <v>2.0602754275993598</v>
      </c>
      <c r="FQ116" s="60">
        <v>135092</v>
      </c>
      <c r="FR116" s="60">
        <v>274141.28833948582</v>
      </c>
      <c r="FS116" s="62">
        <v>2.0292932841284888</v>
      </c>
      <c r="FT116" s="60">
        <v>153426</v>
      </c>
      <c r="FU116" s="60">
        <v>307111.44824171392</v>
      </c>
      <c r="FV116" s="62">
        <v>2.0016910317789289</v>
      </c>
      <c r="FW116" s="60">
        <v>172637</v>
      </c>
      <c r="FX116" s="60">
        <v>337568.00518572592</v>
      </c>
      <c r="FY116" s="62">
        <v>1.955363017115253</v>
      </c>
      <c r="FZ116" s="60">
        <v>199320</v>
      </c>
      <c r="GA116" s="60">
        <v>376603.7165478635</v>
      </c>
      <c r="GB116" s="62">
        <v>1.889442687878103</v>
      </c>
      <c r="GC116" s="60">
        <v>215355</v>
      </c>
      <c r="GD116" s="60">
        <v>418990.84046823473</v>
      </c>
      <c r="GE116" s="62">
        <v>1.9455821340030868</v>
      </c>
      <c r="GF116" s="60">
        <v>231831</v>
      </c>
      <c r="GG116" s="60">
        <v>458565.54919770057</v>
      </c>
      <c r="GH116" s="62">
        <v>1.9780165258213982</v>
      </c>
      <c r="GI116" s="60">
        <v>260517</v>
      </c>
      <c r="GJ116" s="60">
        <v>526233.08533364325</v>
      </c>
      <c r="GK116" s="62">
        <v>2.0199567987257772</v>
      </c>
      <c r="GL116" s="60">
        <v>293359</v>
      </c>
      <c r="GM116" s="60">
        <v>610552.12189636007</v>
      </c>
      <c r="GN116" s="62">
        <v>2.0812455792948574</v>
      </c>
      <c r="GO116" s="60">
        <v>336300</v>
      </c>
      <c r="GP116" s="60">
        <v>678177.84564280894</v>
      </c>
      <c r="GQ116" s="62">
        <v>2.016585922220663</v>
      </c>
      <c r="GR116" s="60">
        <v>371882</v>
      </c>
      <c r="GS116" s="60">
        <v>728635.61634901597</v>
      </c>
      <c r="GT116" s="62">
        <v>1.9593193979515438</v>
      </c>
      <c r="GU116" s="60">
        <v>407669</v>
      </c>
      <c r="GV116" s="60">
        <v>775733.41672923591</v>
      </c>
      <c r="GW116" s="62">
        <v>1.9028511285607586</v>
      </c>
      <c r="GX116" s="60">
        <v>449927</v>
      </c>
      <c r="GY116" s="60">
        <v>834311.28620514809</v>
      </c>
      <c r="GZ116" s="62">
        <v>1.8543258933230238</v>
      </c>
      <c r="HA116" s="60">
        <v>475970</v>
      </c>
      <c r="HB116" s="60">
        <v>884576.68577170791</v>
      </c>
      <c r="HC116" s="62">
        <v>1.8584715124308422</v>
      </c>
      <c r="HD116" s="60">
        <v>514740</v>
      </c>
      <c r="HE116" s="60">
        <v>957227.76124057046</v>
      </c>
      <c r="HF116" s="62">
        <v>1.8596335261308048</v>
      </c>
      <c r="HG116" s="60">
        <v>556463</v>
      </c>
      <c r="HH116" s="60">
        <v>1075791.0793155411</v>
      </c>
      <c r="HI116" s="62">
        <v>1.9332661458453502</v>
      </c>
      <c r="HJ116" s="60">
        <v>583605</v>
      </c>
      <c r="HK116" s="60">
        <v>1161910.7199607741</v>
      </c>
      <c r="HL116" s="62">
        <v>1.9909197487354873</v>
      </c>
      <c r="HM116" s="60">
        <v>615262</v>
      </c>
      <c r="HN116" s="60">
        <v>1261848.5449696542</v>
      </c>
      <c r="HO116" s="62">
        <v>2.0509125298972699</v>
      </c>
      <c r="HP116" s="60">
        <v>645488</v>
      </c>
      <c r="HQ116" s="60">
        <v>1417110.5875198802</v>
      </c>
      <c r="HR116" s="62">
        <v>2.1954096552064177</v>
      </c>
      <c r="HS116" s="60">
        <v>642483</v>
      </c>
      <c r="HT116" s="60">
        <v>1461947.4166499898</v>
      </c>
      <c r="HU116" s="62">
        <v>2.2754647463823785</v>
      </c>
      <c r="HV116" s="60">
        <v>673053</v>
      </c>
      <c r="HW116" s="60">
        <v>1573605.9984857249</v>
      </c>
      <c r="HX116" s="62">
        <v>2.3380120116628631</v>
      </c>
      <c r="HY116" s="60">
        <v>655730</v>
      </c>
      <c r="HZ116" s="60">
        <v>1525453.9926239285</v>
      </c>
      <c r="IA116" s="62">
        <v>2.3263446733014024</v>
      </c>
      <c r="IB116" s="60">
        <v>657937</v>
      </c>
      <c r="IC116" s="60">
        <v>1681766.5925299034</v>
      </c>
      <c r="ID116" s="62">
        <v>2.556121015431422</v>
      </c>
      <c r="IE116" s="60">
        <v>675994</v>
      </c>
      <c r="IF116" s="60">
        <v>1748179.8239361849</v>
      </c>
      <c r="IG116" s="62">
        <v>2.5860877817498156</v>
      </c>
      <c r="IH116" s="60">
        <v>696974</v>
      </c>
      <c r="II116" s="60">
        <v>1819987.1918502669</v>
      </c>
      <c r="IJ116" s="62">
        <v>2.6112698491626185</v>
      </c>
      <c r="IK116" s="60">
        <v>775236</v>
      </c>
      <c r="IL116" s="60">
        <v>2292613.6206682813</v>
      </c>
      <c r="IM116" s="62">
        <v>2.9573105746743975</v>
      </c>
      <c r="IN116" s="60">
        <v>836440</v>
      </c>
      <c r="IO116" s="60">
        <v>2611614.6749371164</v>
      </c>
      <c r="IP116" s="62">
        <v>3.1222976841579988</v>
      </c>
      <c r="IQ116" s="60">
        <v>906223</v>
      </c>
      <c r="IR116" s="60">
        <v>2911199.3407325442</v>
      </c>
      <c r="IS116" s="62">
        <v>3.2124536021846106</v>
      </c>
      <c r="IT116" s="60">
        <v>1028814</v>
      </c>
      <c r="IU116" s="60">
        <v>3337310.580139867</v>
      </c>
      <c r="IV116" s="62">
        <v>3.2438425022791941</v>
      </c>
      <c r="IW116" s="60">
        <v>1142950</v>
      </c>
      <c r="IX116" s="60">
        <v>3689402.412545057</v>
      </c>
      <c r="IY116" s="62">
        <v>3.2279648388337696</v>
      </c>
      <c r="IZ116" s="60">
        <v>1212440</v>
      </c>
      <c r="JA116" s="60">
        <v>3698119.748582758</v>
      </c>
      <c r="JB116" s="62">
        <v>3.0501466040239169</v>
      </c>
      <c r="JC116" s="60">
        <v>1247516</v>
      </c>
      <c r="JD116" s="60">
        <v>3613111.6602599923</v>
      </c>
      <c r="JE116" s="62">
        <v>2.8962447457667815</v>
      </c>
      <c r="JF116" s="60">
        <v>1326844</v>
      </c>
      <c r="JG116" s="60">
        <v>3812828.8719036444</v>
      </c>
      <c r="JH116" s="62">
        <v>2.8736075016382063</v>
      </c>
      <c r="JI116" s="60">
        <v>1471803</v>
      </c>
      <c r="JJ116" s="60">
        <v>4119785.0337484954</v>
      </c>
      <c r="JK116" s="62">
        <v>2.7991416200051877</v>
      </c>
      <c r="JL116" s="60">
        <v>1709792</v>
      </c>
      <c r="JM116" s="60">
        <v>4362022.5281761782</v>
      </c>
      <c r="JN116" s="62">
        <v>2.5512006888417877</v>
      </c>
      <c r="JO116" s="60">
        <v>1944581</v>
      </c>
      <c r="JP116" s="60">
        <v>4742779.6864640145</v>
      </c>
      <c r="JQ116" s="62">
        <v>2.4389725531947573</v>
      </c>
      <c r="JR116" s="60">
        <v>2170133</v>
      </c>
      <c r="JS116" s="60">
        <v>5139534.336671018</v>
      </c>
      <c r="JT116" s="62">
        <v>2.3683038489673298</v>
      </c>
      <c r="JU116" s="60">
        <v>2109053</v>
      </c>
      <c r="JV116" s="60">
        <v>4879380.6815907387</v>
      </c>
      <c r="JW116" s="62">
        <v>2.313541045004909</v>
      </c>
      <c r="JX116" s="60">
        <v>2145354</v>
      </c>
      <c r="JY116" s="60">
        <v>4712072.2591275051</v>
      </c>
      <c r="JZ116" s="62">
        <v>2.1964077998910692</v>
      </c>
      <c r="KA116" s="60">
        <v>2273768</v>
      </c>
      <c r="KB116" s="60">
        <v>5381706.6279376512</v>
      </c>
      <c r="KC116" s="62">
        <v>2.3668670805190555</v>
      </c>
      <c r="KD116" s="60">
        <v>2389354</v>
      </c>
      <c r="KE116" s="60">
        <v>5462083.0187710784</v>
      </c>
      <c r="KF116" s="62">
        <v>2.2860082761997922</v>
      </c>
      <c r="KG116" s="60">
        <v>2410275</v>
      </c>
      <c r="KH116" s="60">
        <v>5367346.6709932825</v>
      </c>
      <c r="KI116" s="62">
        <v>2.2268606988801207</v>
      </c>
      <c r="KJ116" s="60">
        <v>2504624</v>
      </c>
      <c r="KK116" s="60">
        <v>5519143.6199196</v>
      </c>
      <c r="KL116" s="62">
        <v>2.2035817032495095</v>
      </c>
      <c r="KM116" s="60">
        <v>2555193</v>
      </c>
      <c r="KN116" s="60">
        <v>5625958.2197201923</v>
      </c>
      <c r="KO116" s="62">
        <v>2.2017742768237829</v>
      </c>
    </row>
    <row r="117" spans="1:301" ht="15" customHeight="1">
      <c r="A117" s="166">
        <v>99.4</v>
      </c>
      <c r="B117" s="171">
        <v>66333.41</v>
      </c>
      <c r="C117" s="3">
        <v>170740.2</v>
      </c>
      <c r="D117" s="4">
        <v>2.573969</v>
      </c>
      <c r="E117" s="3">
        <v>69089.55</v>
      </c>
      <c r="F117" s="3">
        <v>225415.7</v>
      </c>
      <c r="G117" s="4">
        <v>3.262661</v>
      </c>
      <c r="H117" s="3">
        <v>78925.72</v>
      </c>
      <c r="I117" s="3">
        <v>203324.3</v>
      </c>
      <c r="J117" s="4">
        <v>2.5761479999999999</v>
      </c>
      <c r="K117" s="3">
        <v>88560.8</v>
      </c>
      <c r="L117" s="3">
        <v>217129.3</v>
      </c>
      <c r="M117" s="4">
        <v>2.4517540000000002</v>
      </c>
      <c r="N117" s="3">
        <v>113033.7</v>
      </c>
      <c r="O117" s="3">
        <v>352959.2</v>
      </c>
      <c r="P117" s="4">
        <v>3.122601</v>
      </c>
      <c r="Q117" s="3">
        <v>131141.20000000001</v>
      </c>
      <c r="R117" s="3">
        <v>376729.3</v>
      </c>
      <c r="S117" s="4">
        <v>2.8726989999999999</v>
      </c>
      <c r="T117" s="3">
        <v>162440.4</v>
      </c>
      <c r="U117" s="3">
        <v>419823.8</v>
      </c>
      <c r="V117" s="4">
        <v>2.5844779999999998</v>
      </c>
      <c r="W117" s="3">
        <v>148934</v>
      </c>
      <c r="X117" s="3">
        <v>446699.6</v>
      </c>
      <c r="Y117" s="4">
        <v>2.9993120000000002</v>
      </c>
      <c r="Z117" s="3">
        <v>179722</v>
      </c>
      <c r="AA117" s="3">
        <v>506126.3</v>
      </c>
      <c r="AB117" s="4">
        <v>2.8161619999999998</v>
      </c>
      <c r="AC117" s="3">
        <v>213458.7</v>
      </c>
      <c r="AD117" s="3">
        <v>670235.69999999995</v>
      </c>
      <c r="AE117" s="4">
        <v>3.139885</v>
      </c>
      <c r="AF117" s="3">
        <v>221843.8</v>
      </c>
      <c r="AG117" s="3">
        <v>728147.9</v>
      </c>
      <c r="AH117" s="4">
        <v>3.2822550000000001</v>
      </c>
      <c r="AI117" s="3">
        <v>213187.4</v>
      </c>
      <c r="AJ117" s="3">
        <v>799642.8</v>
      </c>
      <c r="AK117" s="4">
        <v>3.7508919999999999</v>
      </c>
      <c r="AL117" s="3">
        <v>203665</v>
      </c>
      <c r="AM117" s="3">
        <v>814877.2</v>
      </c>
      <c r="AN117" s="4">
        <v>4.0010669999999999</v>
      </c>
      <c r="AO117" s="3">
        <v>232410.8</v>
      </c>
      <c r="AP117" s="3">
        <v>756073.5</v>
      </c>
      <c r="AQ117" s="4">
        <v>3.2531780000000001</v>
      </c>
      <c r="AR117" s="3">
        <v>234079</v>
      </c>
      <c r="AS117" s="3">
        <v>833860.6</v>
      </c>
      <c r="AT117" s="4">
        <v>3.5623040000000001</v>
      </c>
      <c r="AU117" s="3">
        <v>260422.8</v>
      </c>
      <c r="AV117" s="3">
        <v>835508.8</v>
      </c>
      <c r="AW117" s="4">
        <v>3.2082790000000001</v>
      </c>
      <c r="AX117" s="3">
        <v>251367.9</v>
      </c>
      <c r="AY117" s="3">
        <v>929852.5</v>
      </c>
      <c r="AZ117" s="4">
        <v>3.6991700000000001</v>
      </c>
      <c r="BA117" s="3">
        <v>245459.3</v>
      </c>
      <c r="BB117" s="3">
        <v>921140.4</v>
      </c>
      <c r="BC117" s="4">
        <v>3.7527210000000002</v>
      </c>
      <c r="BD117" s="3">
        <v>264860.2</v>
      </c>
      <c r="BE117" s="3">
        <v>896150.8</v>
      </c>
      <c r="BF117" s="4">
        <v>3.383486</v>
      </c>
      <c r="BG117" s="3">
        <v>498122.1</v>
      </c>
      <c r="BH117" s="3">
        <v>1569172</v>
      </c>
      <c r="BI117" s="4">
        <v>3.1501760000000001</v>
      </c>
      <c r="BJ117" s="3">
        <v>572516.19999999995</v>
      </c>
      <c r="BK117" s="3">
        <v>2042785</v>
      </c>
      <c r="BL117" s="4">
        <v>3.568082</v>
      </c>
      <c r="BM117" s="3">
        <v>742760</v>
      </c>
      <c r="BN117" s="3">
        <v>2511251</v>
      </c>
      <c r="BO117" s="4">
        <v>3.3809710000000002</v>
      </c>
      <c r="BP117" s="3">
        <v>920177</v>
      </c>
      <c r="BQ117" s="3">
        <v>3295860</v>
      </c>
      <c r="BR117" s="4">
        <v>3.5817679999999998</v>
      </c>
      <c r="BS117" s="3">
        <v>950569.6</v>
      </c>
      <c r="BT117" s="3">
        <v>3437968</v>
      </c>
      <c r="BU117" s="4">
        <v>3.616746</v>
      </c>
      <c r="BV117" s="3">
        <v>869967.1</v>
      </c>
      <c r="BW117" s="3">
        <v>2923331</v>
      </c>
      <c r="BX117" s="4">
        <v>3.3602780000000001</v>
      </c>
      <c r="BY117" s="3">
        <v>847189.3</v>
      </c>
      <c r="BZ117" s="3">
        <v>2698082</v>
      </c>
      <c r="CA117" s="4">
        <v>3.1847460000000001</v>
      </c>
      <c r="CB117" s="3">
        <v>830173.4</v>
      </c>
      <c r="CC117" s="3">
        <v>2606666</v>
      </c>
      <c r="CD117" s="4">
        <v>3.1399059999999999</v>
      </c>
      <c r="CE117" s="3">
        <v>706591.9</v>
      </c>
      <c r="CF117" s="3">
        <v>2433607</v>
      </c>
      <c r="CG117" s="4">
        <v>3.4441470000000001</v>
      </c>
      <c r="CH117" s="3">
        <v>714392.8</v>
      </c>
      <c r="CI117" s="3">
        <v>2585229</v>
      </c>
      <c r="CJ117" s="4">
        <v>3.6187770000000001</v>
      </c>
      <c r="CK117" s="3">
        <v>998755.8</v>
      </c>
      <c r="CL117" s="3">
        <v>3006118</v>
      </c>
      <c r="CM117" s="4">
        <v>3.0098630000000002</v>
      </c>
      <c r="CN117" s="3">
        <v>1082447</v>
      </c>
      <c r="CO117" s="3">
        <v>3497882</v>
      </c>
      <c r="CP117" s="4">
        <v>3.2314590000000001</v>
      </c>
      <c r="CQ117" s="3">
        <v>1246594</v>
      </c>
      <c r="CR117" s="3">
        <v>3991210</v>
      </c>
      <c r="CS117" s="4">
        <v>3.2016930000000001</v>
      </c>
      <c r="CT117" s="3">
        <v>1032618</v>
      </c>
      <c r="CU117" s="3">
        <v>2565859</v>
      </c>
      <c r="CV117" s="4">
        <v>2.4848110000000001</v>
      </c>
      <c r="CW117" s="3">
        <v>1267777</v>
      </c>
      <c r="CX117" s="3">
        <v>3174115</v>
      </c>
      <c r="CY117" s="4">
        <v>2.5036849999999999</v>
      </c>
      <c r="CZ117" s="3">
        <v>1487770</v>
      </c>
      <c r="DA117" s="3">
        <v>3793749</v>
      </c>
      <c r="DB117" s="4">
        <v>2.5499559999999999</v>
      </c>
      <c r="DC117" s="3">
        <v>1847306</v>
      </c>
      <c r="DD117" s="3">
        <v>4661931</v>
      </c>
      <c r="DE117" s="4">
        <v>2.523638</v>
      </c>
      <c r="DF117" s="3">
        <v>1859848</v>
      </c>
      <c r="DG117" s="3">
        <v>4930833</v>
      </c>
      <c r="DH117" s="4">
        <v>2.6512020000000001</v>
      </c>
      <c r="DI117" s="3">
        <v>2339306</v>
      </c>
      <c r="DJ117" s="3">
        <v>5912096</v>
      </c>
      <c r="DK117" s="4">
        <v>2.5272869999999998</v>
      </c>
      <c r="DL117" s="3">
        <v>2950308</v>
      </c>
      <c r="DM117" s="3">
        <v>6922972</v>
      </c>
      <c r="DN117" s="4">
        <v>2.3465250000000002</v>
      </c>
      <c r="DO117" s="3">
        <v>4316394</v>
      </c>
      <c r="DP117" s="3">
        <v>10400000</v>
      </c>
      <c r="DQ117" s="4">
        <v>2.4164319999999999</v>
      </c>
      <c r="DR117" s="3">
        <v>7248398</v>
      </c>
      <c r="DS117" s="3">
        <v>16800000</v>
      </c>
      <c r="DT117" s="4">
        <v>2.3231030000000001</v>
      </c>
      <c r="DU117" s="3">
        <v>14045.04</v>
      </c>
      <c r="DV117" s="3">
        <v>31424.63</v>
      </c>
      <c r="DW117" s="4">
        <v>2.237419</v>
      </c>
      <c r="DX117" s="3">
        <v>15401.49</v>
      </c>
      <c r="DY117" s="3">
        <v>38814.82</v>
      </c>
      <c r="DZ117" s="4">
        <v>2.5201980000000002</v>
      </c>
      <c r="EA117" s="3">
        <v>19911.25</v>
      </c>
      <c r="EB117" s="3">
        <v>57455.68</v>
      </c>
      <c r="EC117" s="4">
        <v>2.885589</v>
      </c>
      <c r="ED117" s="3">
        <v>25287.58</v>
      </c>
      <c r="EE117" s="3">
        <v>58155.88</v>
      </c>
      <c r="EF117" s="4">
        <v>2.2997809999999999</v>
      </c>
      <c r="EG117" s="3">
        <v>27376.07</v>
      </c>
      <c r="EH117" s="3">
        <v>61615.85</v>
      </c>
      <c r="EI117" s="4">
        <v>2.2507190000000001</v>
      </c>
      <c r="EJ117" s="3">
        <v>27630.86</v>
      </c>
      <c r="EK117" s="3">
        <v>62703.61</v>
      </c>
      <c r="EL117" s="4">
        <v>2.269333</v>
      </c>
      <c r="EM117" s="3">
        <v>31349.45</v>
      </c>
      <c r="EN117" s="3">
        <v>71387.399999999994</v>
      </c>
      <c r="EO117" s="4">
        <v>2.2771499999999998</v>
      </c>
      <c r="EP117" s="3">
        <v>35767.82</v>
      </c>
      <c r="EQ117" s="3">
        <v>82921.039999999994</v>
      </c>
      <c r="ER117" s="4">
        <v>2.318314</v>
      </c>
      <c r="ES117" s="3">
        <v>43169.41</v>
      </c>
      <c r="ET117" s="3">
        <v>102698.4</v>
      </c>
      <c r="EU117" s="4">
        <v>2.3789630000000002</v>
      </c>
      <c r="EV117" s="3">
        <v>49785.5</v>
      </c>
      <c r="EW117" s="3">
        <v>115257.4</v>
      </c>
      <c r="EX117" s="4">
        <v>2.3150789999999999</v>
      </c>
      <c r="EY117" s="3">
        <v>56294.05</v>
      </c>
      <c r="EZ117" s="3">
        <v>138999.70000000001</v>
      </c>
      <c r="FA117" s="4">
        <v>2.4691719999999999</v>
      </c>
      <c r="FB117" s="3">
        <v>61673.760000000002</v>
      </c>
      <c r="FC117" s="3">
        <v>145744.29999999999</v>
      </c>
      <c r="FD117" s="4">
        <v>2.3631500000000001</v>
      </c>
      <c r="FE117" s="3">
        <v>77421.63</v>
      </c>
      <c r="FF117" s="3">
        <v>187912.9</v>
      </c>
      <c r="FG117" s="4">
        <v>2.4271370000000001</v>
      </c>
      <c r="FH117" s="3">
        <v>103687.2</v>
      </c>
      <c r="FI117" s="3">
        <v>234421.8</v>
      </c>
      <c r="FJ117" s="4">
        <v>2.260856</v>
      </c>
      <c r="FK117" s="60">
        <v>118737</v>
      </c>
      <c r="FL117" s="60">
        <v>257235.08883824787</v>
      </c>
      <c r="FM117" s="62">
        <v>2.1664273885835743</v>
      </c>
      <c r="FN117" s="60">
        <v>130140</v>
      </c>
      <c r="FO117" s="60">
        <v>268580.86286426359</v>
      </c>
      <c r="FP117" s="62">
        <v>2.0637841006935882</v>
      </c>
      <c r="FQ117" s="60">
        <v>145338</v>
      </c>
      <c r="FR117" s="60">
        <v>296493.15853301116</v>
      </c>
      <c r="FS117" s="62">
        <v>2.0400250349737243</v>
      </c>
      <c r="FT117" s="60">
        <v>164046</v>
      </c>
      <c r="FU117" s="60">
        <v>331869.52767708519</v>
      </c>
      <c r="FV117" s="62">
        <v>2.0230272464862611</v>
      </c>
      <c r="FW117" s="60">
        <v>185124</v>
      </c>
      <c r="FX117" s="60">
        <v>364050.18164502381</v>
      </c>
      <c r="FY117" s="62">
        <v>1.9665207193287948</v>
      </c>
      <c r="FZ117" s="60">
        <v>212285</v>
      </c>
      <c r="GA117" s="60">
        <v>405148.98912466993</v>
      </c>
      <c r="GB117" s="62">
        <v>1.9085144457906584</v>
      </c>
      <c r="GC117" s="60">
        <v>230827</v>
      </c>
      <c r="GD117" s="60">
        <v>451684.0937127705</v>
      </c>
      <c r="GE117" s="62">
        <v>1.956807885181415</v>
      </c>
      <c r="GF117" s="60">
        <v>248338</v>
      </c>
      <c r="GG117" s="60">
        <v>495027.78549266479</v>
      </c>
      <c r="GH117" s="62">
        <v>1.9933630193231193</v>
      </c>
      <c r="GI117" s="60">
        <v>277750</v>
      </c>
      <c r="GJ117" s="60">
        <v>569134.64795634267</v>
      </c>
      <c r="GK117" s="62">
        <v>2.0490896416069941</v>
      </c>
      <c r="GL117" s="60">
        <v>313833</v>
      </c>
      <c r="GM117" s="60">
        <v>661642.38582289394</v>
      </c>
      <c r="GN117" s="62">
        <v>2.1082626295606071</v>
      </c>
      <c r="GO117" s="60">
        <v>356177</v>
      </c>
      <c r="GP117" s="60">
        <v>733557.67062009044</v>
      </c>
      <c r="GQ117" s="62">
        <v>2.0595312741139669</v>
      </c>
      <c r="GR117" s="60">
        <v>395463</v>
      </c>
      <c r="GS117" s="60">
        <v>786197.87653733231</v>
      </c>
      <c r="GT117" s="62">
        <v>1.9880440813358831</v>
      </c>
      <c r="GU117" s="60">
        <v>435106</v>
      </c>
      <c r="GV117" s="60">
        <v>834871.20388167433</v>
      </c>
      <c r="GW117" s="62">
        <v>1.9187765829054859</v>
      </c>
      <c r="GX117" s="60">
        <v>480193</v>
      </c>
      <c r="GY117" s="60">
        <v>895938.13899840298</v>
      </c>
      <c r="GZ117" s="62">
        <v>1.8657875874875374</v>
      </c>
      <c r="HA117" s="60">
        <v>507476</v>
      </c>
      <c r="HB117" s="60">
        <v>950367.8986900422</v>
      </c>
      <c r="HC117" s="62">
        <v>1.8727346686149535</v>
      </c>
      <c r="HD117" s="60">
        <v>552035</v>
      </c>
      <c r="HE117" s="60">
        <v>1027971.8924432871</v>
      </c>
      <c r="HF117" s="62">
        <v>1.8621498499973499</v>
      </c>
      <c r="HG117" s="60">
        <v>595413</v>
      </c>
      <c r="HH117" s="60">
        <v>1159207.4343548657</v>
      </c>
      <c r="HI117" s="62">
        <v>1.9468964136739804</v>
      </c>
      <c r="HJ117" s="60">
        <v>627345</v>
      </c>
      <c r="HK117" s="60">
        <v>1254777.7801696425</v>
      </c>
      <c r="HL117" s="62">
        <v>2.000139923279284</v>
      </c>
      <c r="HM117" s="60">
        <v>664182</v>
      </c>
      <c r="HN117" s="60">
        <v>1365785.4855131048</v>
      </c>
      <c r="HO117" s="62">
        <v>2.0563422157075997</v>
      </c>
      <c r="HP117" s="60">
        <v>687103</v>
      </c>
      <c r="HQ117" s="60">
        <v>1542371.6695690656</v>
      </c>
      <c r="HR117" s="62">
        <v>2.2447459399377756</v>
      </c>
      <c r="HS117" s="60">
        <v>694227</v>
      </c>
      <c r="HT117" s="60">
        <v>1594285.155559842</v>
      </c>
      <c r="HU117" s="62">
        <v>2.2964897008613061</v>
      </c>
      <c r="HV117" s="60">
        <v>720285</v>
      </c>
      <c r="HW117" s="60">
        <v>1719831.4145326233</v>
      </c>
      <c r="HX117" s="62">
        <v>2.3877096073535102</v>
      </c>
      <c r="HY117" s="60">
        <v>715589</v>
      </c>
      <c r="HZ117" s="60">
        <v>1665792.8877677973</v>
      </c>
      <c r="IA117" s="62">
        <v>2.3278626247298342</v>
      </c>
      <c r="IB117" s="60">
        <v>711762</v>
      </c>
      <c r="IC117" s="60">
        <v>1848087.6997313185</v>
      </c>
      <c r="ID117" s="62">
        <v>2.5964967218414561</v>
      </c>
      <c r="IE117" s="60">
        <v>733283</v>
      </c>
      <c r="IF117" s="60">
        <v>1922364.2253610338</v>
      </c>
      <c r="IG117" s="62">
        <v>2.6215856979652248</v>
      </c>
      <c r="IH117" s="60">
        <v>760900</v>
      </c>
      <c r="II117" s="60">
        <v>2002040.2564402136</v>
      </c>
      <c r="IJ117" s="62">
        <v>2.6311476625577783</v>
      </c>
      <c r="IK117" s="60">
        <v>861497</v>
      </c>
      <c r="IL117" s="60">
        <v>2539005.750961497</v>
      </c>
      <c r="IM117" s="62">
        <v>2.9472020807518735</v>
      </c>
      <c r="IN117" s="60">
        <v>940447</v>
      </c>
      <c r="IO117" s="60">
        <v>2900652.1325882608</v>
      </c>
      <c r="IP117" s="62">
        <v>3.0843334420634663</v>
      </c>
      <c r="IQ117" s="60">
        <v>1021495</v>
      </c>
      <c r="IR117" s="60">
        <v>3236793.7440078799</v>
      </c>
      <c r="IS117" s="62">
        <v>3.1686829049656433</v>
      </c>
      <c r="IT117" s="60">
        <v>1172879</v>
      </c>
      <c r="IU117" s="60">
        <v>3710774.1800949369</v>
      </c>
      <c r="IV117" s="62">
        <v>3.1638167109266488</v>
      </c>
      <c r="IW117" s="60">
        <v>1307545</v>
      </c>
      <c r="IX117" s="60">
        <v>4100767.4936144529</v>
      </c>
      <c r="IY117" s="62">
        <v>3.1362343120997389</v>
      </c>
      <c r="IZ117" s="60">
        <v>1367255</v>
      </c>
      <c r="JA117" s="60">
        <v>4099813.2835210878</v>
      </c>
      <c r="JB117" s="62">
        <v>2.9985725292802643</v>
      </c>
      <c r="JC117" s="60">
        <v>1380444</v>
      </c>
      <c r="JD117" s="60">
        <v>3996570.439210752</v>
      </c>
      <c r="JE117" s="62">
        <v>2.8951340577457341</v>
      </c>
      <c r="JF117" s="60">
        <v>1488729</v>
      </c>
      <c r="JG117" s="60">
        <v>4213521.7193496097</v>
      </c>
      <c r="JH117" s="62">
        <v>2.8302812125978667</v>
      </c>
      <c r="JI117" s="60">
        <v>1644736</v>
      </c>
      <c r="JJ117" s="60">
        <v>4547142.2442239206</v>
      </c>
      <c r="JK117" s="62">
        <v>2.7646638999960604</v>
      </c>
      <c r="JL117" s="60">
        <v>1896689</v>
      </c>
      <c r="JM117" s="60">
        <v>4789770.6150658056</v>
      </c>
      <c r="JN117" s="62">
        <v>2.525332627049456</v>
      </c>
      <c r="JO117" s="60">
        <v>2161644</v>
      </c>
      <c r="JP117" s="60">
        <v>5192239.6318017645</v>
      </c>
      <c r="JQ117" s="62">
        <v>2.4019864657648364</v>
      </c>
      <c r="JR117" s="60">
        <v>2394186</v>
      </c>
      <c r="JS117" s="60">
        <v>5616343.0465221638</v>
      </c>
      <c r="JT117" s="62">
        <v>2.3458256988062596</v>
      </c>
      <c r="JU117" s="60">
        <v>2327663</v>
      </c>
      <c r="JV117" s="60">
        <v>5324805.6469437983</v>
      </c>
      <c r="JW117" s="62">
        <v>2.2876188034710343</v>
      </c>
      <c r="JX117" s="60">
        <v>2378993</v>
      </c>
      <c r="JY117" s="60">
        <v>5120382.0398200601</v>
      </c>
      <c r="JZ117" s="62">
        <v>2.1523316965708013</v>
      </c>
      <c r="KA117" s="60">
        <v>2495408</v>
      </c>
      <c r="KB117" s="60">
        <v>5883056.7460486824</v>
      </c>
      <c r="KC117" s="62">
        <v>2.3575530518651386</v>
      </c>
      <c r="KD117" s="60">
        <v>2621868</v>
      </c>
      <c r="KE117" s="60">
        <v>5955235.312848649</v>
      </c>
      <c r="KF117" s="62">
        <v>2.2713711418151674</v>
      </c>
      <c r="KG117" s="60">
        <v>2650157</v>
      </c>
      <c r="KH117" s="60">
        <v>5840528.5822932152</v>
      </c>
      <c r="KI117" s="62">
        <v>2.2038424826503542</v>
      </c>
      <c r="KJ117" s="60">
        <v>2756779</v>
      </c>
      <c r="KK117" s="60">
        <v>6001202.4608440734</v>
      </c>
      <c r="KL117" s="62">
        <v>2.1768892105040241</v>
      </c>
      <c r="KM117" s="60">
        <v>2801933</v>
      </c>
      <c r="KN117" s="60">
        <v>6117771.4365967819</v>
      </c>
      <c r="KO117" s="62">
        <v>2.1834110368080828</v>
      </c>
    </row>
    <row r="118" spans="1:301" ht="15" customHeight="1">
      <c r="A118" s="166">
        <v>99.5</v>
      </c>
      <c r="B118" s="171">
        <v>86538.77</v>
      </c>
      <c r="C118" s="3">
        <v>189793.5</v>
      </c>
      <c r="D118" s="4">
        <v>2.1931609999999999</v>
      </c>
      <c r="E118" s="3">
        <v>88629.45</v>
      </c>
      <c r="F118" s="3">
        <v>254885.8</v>
      </c>
      <c r="G118" s="4">
        <v>2.8758590000000002</v>
      </c>
      <c r="H118" s="3">
        <v>99171.27</v>
      </c>
      <c r="I118" s="3">
        <v>226323.5</v>
      </c>
      <c r="J118" s="4">
        <v>2.2821479999999998</v>
      </c>
      <c r="K118" s="3">
        <v>111955.5</v>
      </c>
      <c r="L118" s="3">
        <v>240685.9</v>
      </c>
      <c r="M118" s="4">
        <v>2.1498349999999999</v>
      </c>
      <c r="N118" s="3">
        <v>145556.29999999999</v>
      </c>
      <c r="O118" s="3">
        <v>397944.4</v>
      </c>
      <c r="P118" s="4">
        <v>2.7339549999999999</v>
      </c>
      <c r="Q118" s="3">
        <v>202678.6</v>
      </c>
      <c r="R118" s="3">
        <v>420206.2</v>
      </c>
      <c r="S118" s="4">
        <v>2.073264</v>
      </c>
      <c r="T118" s="3">
        <v>202812.7</v>
      </c>
      <c r="U118" s="3">
        <v>467593.2</v>
      </c>
      <c r="V118" s="4">
        <v>2.305542</v>
      </c>
      <c r="W118" s="3">
        <v>183180.5</v>
      </c>
      <c r="X118" s="3">
        <v>503053.7</v>
      </c>
      <c r="Y118" s="4">
        <v>2.7462179999999998</v>
      </c>
      <c r="Z118" s="3">
        <v>204566.39999999999</v>
      </c>
      <c r="AA118" s="3">
        <v>569003.19999999995</v>
      </c>
      <c r="AB118" s="4">
        <v>2.7815089999999998</v>
      </c>
      <c r="AC118" s="3">
        <v>248715.2</v>
      </c>
      <c r="AD118" s="3">
        <v>758232.6</v>
      </c>
      <c r="AE118" s="4">
        <v>3.048597</v>
      </c>
      <c r="AF118" s="3">
        <v>259220</v>
      </c>
      <c r="AG118" s="3">
        <v>825854.7</v>
      </c>
      <c r="AH118" s="4">
        <v>3.1859220000000001</v>
      </c>
      <c r="AI118" s="3">
        <v>247146</v>
      </c>
      <c r="AJ118" s="3">
        <v>913695.9</v>
      </c>
      <c r="AK118" s="4">
        <v>3.6969889999999999</v>
      </c>
      <c r="AL118" s="3">
        <v>238977.5</v>
      </c>
      <c r="AM118" s="3">
        <v>933828.1</v>
      </c>
      <c r="AN118" s="4">
        <v>3.9075980000000001</v>
      </c>
      <c r="AO118" s="3">
        <v>271901.5</v>
      </c>
      <c r="AP118" s="3">
        <v>857058.1</v>
      </c>
      <c r="AQ118" s="4">
        <v>3.152091</v>
      </c>
      <c r="AR118" s="3">
        <v>273402.7</v>
      </c>
      <c r="AS118" s="3">
        <v>950178.9</v>
      </c>
      <c r="AT118" s="4">
        <v>3.4753820000000002</v>
      </c>
      <c r="AU118" s="3">
        <v>304473.7</v>
      </c>
      <c r="AV118" s="3">
        <v>946336.7</v>
      </c>
      <c r="AW118" s="4">
        <v>3.108107</v>
      </c>
      <c r="AX118" s="3">
        <v>295019.90000000002</v>
      </c>
      <c r="AY118" s="3">
        <v>1061556</v>
      </c>
      <c r="AZ118" s="4">
        <v>3.5982509999999999</v>
      </c>
      <c r="BA118" s="3">
        <v>288885.90000000002</v>
      </c>
      <c r="BB118" s="3">
        <v>1052183</v>
      </c>
      <c r="BC118" s="4">
        <v>3.6422099999999999</v>
      </c>
      <c r="BD118" s="3">
        <v>307219.3</v>
      </c>
      <c r="BE118" s="3">
        <v>1018207</v>
      </c>
      <c r="BF118" s="4">
        <v>3.3142670000000001</v>
      </c>
      <c r="BG118" s="3">
        <v>578745</v>
      </c>
      <c r="BH118" s="3">
        <v>1776004</v>
      </c>
      <c r="BI118" s="4">
        <v>3.0687160000000002</v>
      </c>
      <c r="BJ118" s="3">
        <v>732883.8</v>
      </c>
      <c r="BK118" s="3">
        <v>2323896</v>
      </c>
      <c r="BL118" s="4">
        <v>3.1708919999999998</v>
      </c>
      <c r="BM118" s="3">
        <v>881633.6</v>
      </c>
      <c r="BN118" s="3">
        <v>2850329</v>
      </c>
      <c r="BO118" s="4">
        <v>3.233009</v>
      </c>
      <c r="BP118" s="3">
        <v>1068846</v>
      </c>
      <c r="BQ118" s="3">
        <v>3756936</v>
      </c>
      <c r="BR118" s="4">
        <v>3.514948</v>
      </c>
      <c r="BS118" s="3">
        <v>1129656</v>
      </c>
      <c r="BT118" s="3">
        <v>3918116</v>
      </c>
      <c r="BU118" s="4">
        <v>3.4684149999999998</v>
      </c>
      <c r="BV118" s="3">
        <v>1024044</v>
      </c>
      <c r="BW118" s="3">
        <v>3319419</v>
      </c>
      <c r="BX118" s="4">
        <v>3.2414800000000001</v>
      </c>
      <c r="BY118" s="3">
        <v>977106.6</v>
      </c>
      <c r="BZ118" s="3">
        <v>3056021</v>
      </c>
      <c r="CA118" s="4">
        <v>3.1276229999999998</v>
      </c>
      <c r="CB118" s="3">
        <v>958739.4</v>
      </c>
      <c r="CC118" s="3">
        <v>2949709</v>
      </c>
      <c r="CD118" s="4">
        <v>3.0766529999999999</v>
      </c>
      <c r="CE118" s="3">
        <v>822846.4</v>
      </c>
      <c r="CF118" s="3">
        <v>2768156</v>
      </c>
      <c r="CG118" s="4">
        <v>3.3641209999999999</v>
      </c>
      <c r="CH118" s="3">
        <v>836004.1</v>
      </c>
      <c r="CI118" s="3">
        <v>2948572</v>
      </c>
      <c r="CJ118" s="4">
        <v>3.5269819999999998</v>
      </c>
      <c r="CK118" s="3">
        <v>1136994</v>
      </c>
      <c r="CL118" s="3">
        <v>3394527</v>
      </c>
      <c r="CM118" s="4">
        <v>2.9855290000000001</v>
      </c>
      <c r="CN118" s="3">
        <v>1247799</v>
      </c>
      <c r="CO118" s="3">
        <v>3965274</v>
      </c>
      <c r="CP118" s="4">
        <v>3.1778140000000001</v>
      </c>
      <c r="CQ118" s="3">
        <v>1428753</v>
      </c>
      <c r="CR118" s="3">
        <v>4522939</v>
      </c>
      <c r="CS118" s="4">
        <v>3.165654</v>
      </c>
      <c r="CT118" s="3">
        <v>1161748</v>
      </c>
      <c r="CU118" s="3">
        <v>2855507</v>
      </c>
      <c r="CV118" s="4">
        <v>2.4579399999999998</v>
      </c>
      <c r="CW118" s="3">
        <v>1427024</v>
      </c>
      <c r="CX118" s="3">
        <v>3540177</v>
      </c>
      <c r="CY118" s="4">
        <v>2.4808110000000001</v>
      </c>
      <c r="CZ118" s="3">
        <v>1690898</v>
      </c>
      <c r="DA118" s="3">
        <v>4236014</v>
      </c>
      <c r="DB118" s="4">
        <v>2.5051860000000001</v>
      </c>
      <c r="DC118" s="3">
        <v>2111759</v>
      </c>
      <c r="DD118" s="3">
        <v>5199766</v>
      </c>
      <c r="DE118" s="4">
        <v>2.462291</v>
      </c>
      <c r="DF118" s="3">
        <v>2116714</v>
      </c>
      <c r="DG118" s="3">
        <v>5520709</v>
      </c>
      <c r="DH118" s="4">
        <v>2.6081500000000002</v>
      </c>
      <c r="DI118" s="3">
        <v>2640273</v>
      </c>
      <c r="DJ118" s="3">
        <v>6597990</v>
      </c>
      <c r="DK118" s="4">
        <v>2.4989810000000001</v>
      </c>
      <c r="DL118" s="3">
        <v>3310464</v>
      </c>
      <c r="DM118" s="3">
        <v>7683436</v>
      </c>
      <c r="DN118" s="4">
        <v>2.320954</v>
      </c>
      <c r="DO118" s="3">
        <v>4854720</v>
      </c>
      <c r="DP118" s="3">
        <v>11600000</v>
      </c>
      <c r="DQ118" s="4">
        <v>2.3899279999999998</v>
      </c>
      <c r="DR118" s="3">
        <v>8143887</v>
      </c>
      <c r="DS118" s="3">
        <v>18700000</v>
      </c>
      <c r="DT118" s="4">
        <v>2.292694</v>
      </c>
      <c r="DU118" s="3">
        <v>15001.82</v>
      </c>
      <c r="DV118" s="3">
        <v>34807.800000000003</v>
      </c>
      <c r="DW118" s="4">
        <v>2.3202389999999999</v>
      </c>
      <c r="DX118" s="3">
        <v>17352.23</v>
      </c>
      <c r="DY118" s="3">
        <v>43316.7</v>
      </c>
      <c r="DZ118" s="4">
        <v>2.4963190000000002</v>
      </c>
      <c r="EA118" s="3">
        <v>23325.33</v>
      </c>
      <c r="EB118" s="3">
        <v>64637.19</v>
      </c>
      <c r="EC118" s="4">
        <v>2.7711160000000001</v>
      </c>
      <c r="ED118" s="3">
        <v>28056.09</v>
      </c>
      <c r="EE118" s="3">
        <v>64465.11</v>
      </c>
      <c r="EF118" s="4">
        <v>2.297723</v>
      </c>
      <c r="EG118" s="3">
        <v>30657.31</v>
      </c>
      <c r="EH118" s="3">
        <v>68150.600000000006</v>
      </c>
      <c r="EI118" s="4">
        <v>2.2229800000000002</v>
      </c>
      <c r="EJ118" s="3">
        <v>30913.02</v>
      </c>
      <c r="EK118" s="3">
        <v>69404.490000000005</v>
      </c>
      <c r="EL118" s="4">
        <v>2.2451539999999999</v>
      </c>
      <c r="EM118" s="3">
        <v>35236.57</v>
      </c>
      <c r="EN118" s="3">
        <v>79023.7</v>
      </c>
      <c r="EO118" s="4">
        <v>2.2426620000000002</v>
      </c>
      <c r="EP118" s="3">
        <v>40017.31</v>
      </c>
      <c r="EQ118" s="3">
        <v>91946.69</v>
      </c>
      <c r="ER118" s="4">
        <v>2.2976730000000001</v>
      </c>
      <c r="ES118" s="3">
        <v>47955.38</v>
      </c>
      <c r="ET118" s="3">
        <v>114147.8</v>
      </c>
      <c r="EU118" s="4">
        <v>2.380293</v>
      </c>
      <c r="EV118" s="3">
        <v>55042.09</v>
      </c>
      <c r="EW118" s="3">
        <v>127849.60000000001</v>
      </c>
      <c r="EX118" s="4">
        <v>2.3227609999999999</v>
      </c>
      <c r="EY118" s="3">
        <v>62318.720000000001</v>
      </c>
      <c r="EZ118" s="3">
        <v>154999.29999999999</v>
      </c>
      <c r="FA118" s="4">
        <v>2.4872030000000001</v>
      </c>
      <c r="FB118" s="3">
        <v>68891.09</v>
      </c>
      <c r="FC118" s="3">
        <v>161904.29999999999</v>
      </c>
      <c r="FD118" s="4">
        <v>2.350149</v>
      </c>
      <c r="FE118" s="3">
        <v>86733.119999999995</v>
      </c>
      <c r="FF118" s="3">
        <v>209115.8</v>
      </c>
      <c r="FG118" s="4">
        <v>2.4110260000000001</v>
      </c>
      <c r="FH118" s="3">
        <v>115721.9</v>
      </c>
      <c r="FI118" s="3">
        <v>259418.1</v>
      </c>
      <c r="FJ118" s="4">
        <v>2.241736</v>
      </c>
      <c r="FK118" s="60">
        <v>132802</v>
      </c>
      <c r="FL118" s="60">
        <v>283558.15844379104</v>
      </c>
      <c r="FM118" s="62">
        <v>2.1351949401649901</v>
      </c>
      <c r="FN118" s="60">
        <v>142649</v>
      </c>
      <c r="FO118" s="60">
        <v>295074.62608099537</v>
      </c>
      <c r="FP118" s="62">
        <v>2.0685362398684557</v>
      </c>
      <c r="FQ118" s="60">
        <v>158375</v>
      </c>
      <c r="FR118" s="60">
        <v>325478.41268433194</v>
      </c>
      <c r="FS118" s="62">
        <v>2.0551123137132246</v>
      </c>
      <c r="FT118" s="60">
        <v>177387</v>
      </c>
      <c r="FU118" s="60">
        <v>364158.40244515595</v>
      </c>
      <c r="FV118" s="62">
        <v>2.0529035523750667</v>
      </c>
      <c r="FW118" s="60">
        <v>200708</v>
      </c>
      <c r="FX118" s="60">
        <v>398341.22079676308</v>
      </c>
      <c r="FY118" s="62">
        <v>1.9846803355958063</v>
      </c>
      <c r="FZ118" s="60">
        <v>230163</v>
      </c>
      <c r="GA118" s="60">
        <v>441567.58757511451</v>
      </c>
      <c r="GB118" s="62">
        <v>1.9184994441987395</v>
      </c>
      <c r="GC118" s="60">
        <v>250181</v>
      </c>
      <c r="GD118" s="60">
        <v>493999.74955200427</v>
      </c>
      <c r="GE118" s="62">
        <v>1.9745694099552096</v>
      </c>
      <c r="GF118" s="60">
        <v>269251</v>
      </c>
      <c r="GG118" s="60">
        <v>542365.39302339312</v>
      </c>
      <c r="GH118" s="62">
        <v>2.0143486673156019</v>
      </c>
      <c r="GI118" s="60">
        <v>299833</v>
      </c>
      <c r="GJ118" s="60">
        <v>625306.5520463055</v>
      </c>
      <c r="GK118" s="62">
        <v>2.0855161107893578</v>
      </c>
      <c r="GL118" s="60">
        <v>339704</v>
      </c>
      <c r="GM118" s="60">
        <v>728782.73293371743</v>
      </c>
      <c r="GN118" s="62">
        <v>2.1453463395594912</v>
      </c>
      <c r="GO118" s="60">
        <v>381716</v>
      </c>
      <c r="GP118" s="60">
        <v>806606.42327536503</v>
      </c>
      <c r="GQ118" s="62">
        <v>2.1131061398405229</v>
      </c>
      <c r="GR118" s="60">
        <v>425588</v>
      </c>
      <c r="GS118" s="60">
        <v>861473.84667002561</v>
      </c>
      <c r="GT118" s="62">
        <v>2.0241967505428384</v>
      </c>
      <c r="GU118" s="60">
        <v>469906</v>
      </c>
      <c r="GV118" s="60">
        <v>911498.63468922791</v>
      </c>
      <c r="GW118" s="62">
        <v>1.9397467465604352</v>
      </c>
      <c r="GX118" s="60">
        <v>518244</v>
      </c>
      <c r="GY118" s="60">
        <v>975444.59237305052</v>
      </c>
      <c r="GZ118" s="62">
        <v>1.8822110673216681</v>
      </c>
      <c r="HA118" s="60">
        <v>562576</v>
      </c>
      <c r="HB118" s="60">
        <v>1033772.752956521</v>
      </c>
      <c r="HC118" s="62">
        <v>1.8375699513603869</v>
      </c>
      <c r="HD118" s="60">
        <v>598588</v>
      </c>
      <c r="HE118" s="60">
        <v>1118692.4248560832</v>
      </c>
      <c r="HF118" s="62">
        <v>1.8688854852688046</v>
      </c>
      <c r="HG118" s="60">
        <v>644272</v>
      </c>
      <c r="HH118" s="60">
        <v>1267288.7093188474</v>
      </c>
      <c r="HI118" s="62">
        <v>1.9670088244077772</v>
      </c>
      <c r="HJ118" s="60">
        <v>682562</v>
      </c>
      <c r="HK118" s="60">
        <v>1374978.660195116</v>
      </c>
      <c r="HL118" s="62">
        <v>2.0144377509956839</v>
      </c>
      <c r="HM118" s="60">
        <v>724352</v>
      </c>
      <c r="HN118" s="60">
        <v>1500261.403381479</v>
      </c>
      <c r="HO118" s="62">
        <v>2.0711772775963606</v>
      </c>
      <c r="HP118" s="60">
        <v>741105</v>
      </c>
      <c r="HQ118" s="60">
        <v>1708299.6275358475</v>
      </c>
      <c r="HR118" s="62">
        <v>2.3050709785197072</v>
      </c>
      <c r="HS118" s="60">
        <v>761857</v>
      </c>
      <c r="HT118" s="60">
        <v>1768033.3413278963</v>
      </c>
      <c r="HU118" s="62">
        <v>2.320689238699515</v>
      </c>
      <c r="HV118" s="60">
        <v>767947</v>
      </c>
      <c r="HW118" s="60">
        <v>1915447.1875549711</v>
      </c>
      <c r="HX118" s="62">
        <v>2.4942439876123887</v>
      </c>
      <c r="HY118" s="60">
        <v>766685</v>
      </c>
      <c r="HZ118" s="60">
        <v>1850872.0174358815</v>
      </c>
      <c r="IA118" s="62">
        <v>2.4141231632755065</v>
      </c>
      <c r="IB118" s="60">
        <v>790491</v>
      </c>
      <c r="IC118" s="60">
        <v>2067006.9965258308</v>
      </c>
      <c r="ID118" s="62">
        <v>2.6148393802406744</v>
      </c>
      <c r="IE118" s="60">
        <v>811096</v>
      </c>
      <c r="IF118" s="60">
        <v>2152905.6581978365</v>
      </c>
      <c r="IG118" s="62">
        <v>2.6543167001166772</v>
      </c>
      <c r="IH118" s="60">
        <v>846969</v>
      </c>
      <c r="II118" s="60">
        <v>2242143.5183418891</v>
      </c>
      <c r="IJ118" s="62">
        <v>2.6472557063385898</v>
      </c>
      <c r="IK118" s="60">
        <v>985858</v>
      </c>
      <c r="IL118" s="60">
        <v>2863227.7026895643</v>
      </c>
      <c r="IM118" s="62">
        <v>2.9043003177836608</v>
      </c>
      <c r="IN118" s="60">
        <v>1082012</v>
      </c>
      <c r="IO118" s="60">
        <v>3279139.9626376764</v>
      </c>
      <c r="IP118" s="62">
        <v>3.0305948202401418</v>
      </c>
      <c r="IQ118" s="60">
        <v>1189306</v>
      </c>
      <c r="IR118" s="60">
        <v>3664058.0792640327</v>
      </c>
      <c r="IS118" s="62">
        <v>3.0808371262433996</v>
      </c>
      <c r="IT118" s="60">
        <v>1367809</v>
      </c>
      <c r="IU118" s="60">
        <v>4199975.3723714119</v>
      </c>
      <c r="IV118" s="62">
        <v>3.0705861508232597</v>
      </c>
      <c r="IW118" s="60">
        <v>1516010</v>
      </c>
      <c r="IX118" s="60">
        <v>4640140.6183143733</v>
      </c>
      <c r="IY118" s="62">
        <v>3.0607585822747696</v>
      </c>
      <c r="IZ118" s="60">
        <v>1559527</v>
      </c>
      <c r="JA118" s="60">
        <v>4627524.6533095511</v>
      </c>
      <c r="JB118" s="62">
        <v>2.9672616461975658</v>
      </c>
      <c r="JC118" s="60">
        <v>1567110</v>
      </c>
      <c r="JD118" s="60">
        <v>4502473.0436771195</v>
      </c>
      <c r="JE118" s="62">
        <v>2.8731059361991944</v>
      </c>
      <c r="JF118" s="60">
        <v>1675004</v>
      </c>
      <c r="JG118" s="60">
        <v>4741136.5722979289</v>
      </c>
      <c r="JH118" s="62">
        <v>2.8305225374374801</v>
      </c>
      <c r="JI118" s="60">
        <v>1846847</v>
      </c>
      <c r="JJ118" s="60">
        <v>5107902.9130659373</v>
      </c>
      <c r="JK118" s="62">
        <v>2.7657423235741443</v>
      </c>
      <c r="JL118" s="60">
        <v>2126833</v>
      </c>
      <c r="JM118" s="60">
        <v>5345246.6074827332</v>
      </c>
      <c r="JN118" s="62">
        <v>2.5132422750083028</v>
      </c>
      <c r="JO118" s="60">
        <v>2420177</v>
      </c>
      <c r="JP118" s="60">
        <v>5773953.9471188625</v>
      </c>
      <c r="JQ118" s="62">
        <v>2.3857568876651842</v>
      </c>
      <c r="JR118" s="60">
        <v>2674726</v>
      </c>
      <c r="JS118" s="60">
        <v>6232034.0128967371</v>
      </c>
      <c r="JT118" s="62">
        <v>2.3299709999815819</v>
      </c>
      <c r="JU118" s="60">
        <v>2627224</v>
      </c>
      <c r="JV118" s="60">
        <v>5892725.2192085795</v>
      </c>
      <c r="JW118" s="62">
        <v>2.2429473920794645</v>
      </c>
      <c r="JX118" s="60">
        <v>2639893</v>
      </c>
      <c r="JY118" s="60">
        <v>5644818.6139028585</v>
      </c>
      <c r="JZ118" s="62">
        <v>2.1382755338579473</v>
      </c>
      <c r="KA118" s="60">
        <v>2805539</v>
      </c>
      <c r="KB118" s="60">
        <v>6529624.7932094904</v>
      </c>
      <c r="KC118" s="62">
        <v>2.3274047493937853</v>
      </c>
      <c r="KD118" s="60">
        <v>2918549</v>
      </c>
      <c r="KE118" s="60">
        <v>6594269.3134919517</v>
      </c>
      <c r="KF118" s="62">
        <v>2.2594341618016185</v>
      </c>
      <c r="KG118" s="60">
        <v>2965317</v>
      </c>
      <c r="KH118" s="60">
        <v>6449551.5641186815</v>
      </c>
      <c r="KI118" s="62">
        <v>2.1749956460367246</v>
      </c>
      <c r="KJ118" s="60">
        <v>3066858</v>
      </c>
      <c r="KK118" s="60">
        <v>6620260.1054254975</v>
      </c>
      <c r="KL118" s="62">
        <v>2.1586457884341228</v>
      </c>
      <c r="KM118" s="60">
        <v>3101821</v>
      </c>
      <c r="KN118" s="60">
        <v>6752062.0829251278</v>
      </c>
      <c r="KO118" s="62">
        <v>2.1768058449939978</v>
      </c>
    </row>
    <row r="119" spans="1:301" ht="15" customHeight="1">
      <c r="A119" s="166">
        <v>99.6</v>
      </c>
      <c r="B119" s="171">
        <v>94999.7</v>
      </c>
      <c r="C119" s="3">
        <v>214542.2</v>
      </c>
      <c r="D119" s="4">
        <v>2.258346</v>
      </c>
      <c r="E119" s="3">
        <v>101726.5</v>
      </c>
      <c r="F119" s="3">
        <v>294892.5</v>
      </c>
      <c r="G119" s="4">
        <v>2.898876</v>
      </c>
      <c r="H119" s="3">
        <v>112639.3</v>
      </c>
      <c r="I119" s="3">
        <v>256517.9</v>
      </c>
      <c r="J119" s="4">
        <v>2.2773400000000001</v>
      </c>
      <c r="K119" s="3">
        <v>128598.1</v>
      </c>
      <c r="L119" s="3">
        <v>270845.09999999998</v>
      </c>
      <c r="M119" s="4">
        <v>2.1061369999999999</v>
      </c>
      <c r="N119" s="3">
        <v>161588.5</v>
      </c>
      <c r="O119" s="3">
        <v>459005.7</v>
      </c>
      <c r="P119" s="4">
        <v>2.8405830000000001</v>
      </c>
      <c r="Q119" s="3">
        <v>211696.3</v>
      </c>
      <c r="R119" s="3">
        <v>473152.9</v>
      </c>
      <c r="S119" s="4">
        <v>2.235055</v>
      </c>
      <c r="T119" s="3">
        <v>230485.9</v>
      </c>
      <c r="U119" s="3">
        <v>530517.9</v>
      </c>
      <c r="V119" s="4">
        <v>2.3017370000000001</v>
      </c>
      <c r="W119" s="3">
        <v>216085.3</v>
      </c>
      <c r="X119" s="3">
        <v>579071.80000000005</v>
      </c>
      <c r="Y119" s="4">
        <v>2.6798299999999999</v>
      </c>
      <c r="Z119" s="3">
        <v>262156.2</v>
      </c>
      <c r="AA119" s="3">
        <v>653924.4</v>
      </c>
      <c r="AB119" s="4">
        <v>2.494408</v>
      </c>
      <c r="AC119" s="3">
        <v>301757</v>
      </c>
      <c r="AD119" s="3">
        <v>879625.4</v>
      </c>
      <c r="AE119" s="4">
        <v>2.9150119999999999</v>
      </c>
      <c r="AF119" s="3">
        <v>313598.8</v>
      </c>
      <c r="AG119" s="3">
        <v>961174.3</v>
      </c>
      <c r="AH119" s="4">
        <v>3.064981</v>
      </c>
      <c r="AI119" s="3">
        <v>316789.09999999998</v>
      </c>
      <c r="AJ119" s="3">
        <v>1072693</v>
      </c>
      <c r="AK119" s="4">
        <v>3.386142</v>
      </c>
      <c r="AL119" s="3">
        <v>306556.90000000002</v>
      </c>
      <c r="AM119" s="3">
        <v>1099708</v>
      </c>
      <c r="AN119" s="4">
        <v>3.5872899999999999</v>
      </c>
      <c r="AO119" s="3">
        <v>337211.8</v>
      </c>
      <c r="AP119" s="3">
        <v>995856.4</v>
      </c>
      <c r="AQ119" s="4">
        <v>2.9532069999999999</v>
      </c>
      <c r="AR119" s="3">
        <v>340679.7</v>
      </c>
      <c r="AS119" s="3">
        <v>1111591</v>
      </c>
      <c r="AT119" s="4">
        <v>3.2628629999999998</v>
      </c>
      <c r="AU119" s="3">
        <v>367090</v>
      </c>
      <c r="AV119" s="3">
        <v>1099530</v>
      </c>
      <c r="AW119" s="4">
        <v>2.9952589999999999</v>
      </c>
      <c r="AX119" s="3">
        <v>367385.5</v>
      </c>
      <c r="AY119" s="3">
        <v>1244590</v>
      </c>
      <c r="AZ119" s="4">
        <v>3.3876930000000001</v>
      </c>
      <c r="BA119" s="3">
        <v>351760.9</v>
      </c>
      <c r="BB119" s="3">
        <v>1235661</v>
      </c>
      <c r="BC119" s="4">
        <v>3.5127860000000002</v>
      </c>
      <c r="BD119" s="3">
        <v>361396.4</v>
      </c>
      <c r="BE119" s="3">
        <v>1189611</v>
      </c>
      <c r="BF119" s="4">
        <v>3.2917079999999999</v>
      </c>
      <c r="BG119" s="3">
        <v>707803.3</v>
      </c>
      <c r="BH119" s="3">
        <v>2060345</v>
      </c>
      <c r="BI119" s="4">
        <v>2.910901</v>
      </c>
      <c r="BJ119" s="3">
        <v>855371.1</v>
      </c>
      <c r="BK119" s="3">
        <v>2699655</v>
      </c>
      <c r="BL119" s="4">
        <v>3.1561210000000002</v>
      </c>
      <c r="BM119" s="3">
        <v>1015324</v>
      </c>
      <c r="BN119" s="3">
        <v>3326878</v>
      </c>
      <c r="BO119" s="4">
        <v>3.2766639999999998</v>
      </c>
      <c r="BP119" s="3">
        <v>1285422</v>
      </c>
      <c r="BQ119" s="3">
        <v>4403790</v>
      </c>
      <c r="BR119" s="4">
        <v>3.4259469999999999</v>
      </c>
      <c r="BS119" s="3">
        <v>1359602</v>
      </c>
      <c r="BT119" s="3">
        <v>4588055</v>
      </c>
      <c r="BU119" s="4">
        <v>3.3745569999999998</v>
      </c>
      <c r="BV119" s="3">
        <v>1243473</v>
      </c>
      <c r="BW119" s="3">
        <v>3867597</v>
      </c>
      <c r="BX119" s="4">
        <v>3.1103190000000001</v>
      </c>
      <c r="BY119" s="3">
        <v>1171672</v>
      </c>
      <c r="BZ119" s="3">
        <v>3553331</v>
      </c>
      <c r="CA119" s="4">
        <v>3.032702</v>
      </c>
      <c r="CB119" s="3">
        <v>1147339</v>
      </c>
      <c r="CC119" s="3">
        <v>3425704</v>
      </c>
      <c r="CD119" s="4">
        <v>2.9857819999999999</v>
      </c>
      <c r="CE119" s="3">
        <v>988278.8</v>
      </c>
      <c r="CF119" s="3">
        <v>3234934</v>
      </c>
      <c r="CG119" s="4">
        <v>3.273301</v>
      </c>
      <c r="CH119" s="3">
        <v>1026778</v>
      </c>
      <c r="CI119" s="3">
        <v>3453765</v>
      </c>
      <c r="CJ119" s="4">
        <v>3.3636900000000001</v>
      </c>
      <c r="CK119" s="3">
        <v>1355710</v>
      </c>
      <c r="CL119" s="3">
        <v>3934360</v>
      </c>
      <c r="CM119" s="4">
        <v>2.9020649999999999</v>
      </c>
      <c r="CN119" s="3">
        <v>1480242</v>
      </c>
      <c r="CO119" s="3">
        <v>4617385</v>
      </c>
      <c r="CP119" s="4">
        <v>3.1193430000000002</v>
      </c>
      <c r="CQ119" s="3">
        <v>1693192</v>
      </c>
      <c r="CR119" s="3">
        <v>5265629</v>
      </c>
      <c r="CS119" s="4">
        <v>3.109883</v>
      </c>
      <c r="CT119" s="3">
        <v>1230033</v>
      </c>
      <c r="CU119" s="3">
        <v>3272475</v>
      </c>
      <c r="CV119" s="4">
        <v>2.6604779999999999</v>
      </c>
      <c r="CW119" s="3">
        <v>1642314</v>
      </c>
      <c r="CX119" s="3">
        <v>4043048</v>
      </c>
      <c r="CY119" s="4">
        <v>2.4618000000000002</v>
      </c>
      <c r="CZ119" s="3">
        <v>1987928</v>
      </c>
      <c r="DA119" s="3">
        <v>4837436</v>
      </c>
      <c r="DB119" s="4">
        <v>2.4334069999999999</v>
      </c>
      <c r="DC119" s="3">
        <v>2488851</v>
      </c>
      <c r="DD119" s="3">
        <v>5927791</v>
      </c>
      <c r="DE119" s="4">
        <v>2.3817379999999999</v>
      </c>
      <c r="DF119" s="3">
        <v>2478299</v>
      </c>
      <c r="DG119" s="3">
        <v>6329266</v>
      </c>
      <c r="DH119" s="4">
        <v>2.553874</v>
      </c>
      <c r="DI119" s="3">
        <v>3061051</v>
      </c>
      <c r="DJ119" s="3">
        <v>7538584</v>
      </c>
      <c r="DK119" s="4">
        <v>2.4627430000000001</v>
      </c>
      <c r="DL119" s="3">
        <v>3814428</v>
      </c>
      <c r="DM119" s="3">
        <v>8717470</v>
      </c>
      <c r="DN119" s="4">
        <v>2.2853940000000001</v>
      </c>
      <c r="DO119" s="3">
        <v>5645917</v>
      </c>
      <c r="DP119" s="3">
        <v>13200000</v>
      </c>
      <c r="DQ119" s="4">
        <v>2.3374419999999998</v>
      </c>
      <c r="DR119" s="3">
        <v>9360097</v>
      </c>
      <c r="DS119" s="3">
        <v>21200000</v>
      </c>
      <c r="DT119" s="4">
        <v>2.26064</v>
      </c>
      <c r="DU119" s="3">
        <v>16230.36</v>
      </c>
      <c r="DV119" s="3">
        <v>39613.910000000003</v>
      </c>
      <c r="DW119" s="4">
        <v>2.4407290000000001</v>
      </c>
      <c r="DX119" s="3">
        <v>20265.740000000002</v>
      </c>
      <c r="DY119" s="3">
        <v>49467.040000000001</v>
      </c>
      <c r="DZ119" s="4">
        <v>2.4409200000000002</v>
      </c>
      <c r="EA119" s="3">
        <v>27370.66</v>
      </c>
      <c r="EB119" s="3">
        <v>74468.08</v>
      </c>
      <c r="EC119" s="4">
        <v>2.720726</v>
      </c>
      <c r="ED119" s="3">
        <v>32512.61</v>
      </c>
      <c r="EE119" s="3">
        <v>73061.69</v>
      </c>
      <c r="EF119" s="4">
        <v>2.2471800000000002</v>
      </c>
      <c r="EG119" s="3">
        <v>35095.99</v>
      </c>
      <c r="EH119" s="3">
        <v>76999.78</v>
      </c>
      <c r="EI119" s="4">
        <v>2.1939760000000001</v>
      </c>
      <c r="EJ119" s="3">
        <v>35326.31</v>
      </c>
      <c r="EK119" s="3">
        <v>78506.509999999995</v>
      </c>
      <c r="EL119" s="4">
        <v>2.222324</v>
      </c>
      <c r="EM119" s="3">
        <v>40492.21</v>
      </c>
      <c r="EN119" s="3">
        <v>89350.49</v>
      </c>
      <c r="EO119" s="4">
        <v>2.2066089999999998</v>
      </c>
      <c r="EP119" s="3">
        <v>45816.38</v>
      </c>
      <c r="EQ119" s="3">
        <v>104245.3</v>
      </c>
      <c r="ER119" s="4">
        <v>2.2752849999999998</v>
      </c>
      <c r="ES119" s="3">
        <v>54465.54</v>
      </c>
      <c r="ET119" s="3">
        <v>129928.1</v>
      </c>
      <c r="EU119" s="4">
        <v>2.38551</v>
      </c>
      <c r="EV119" s="3">
        <v>64344.72</v>
      </c>
      <c r="EW119" s="3">
        <v>145123.29999999999</v>
      </c>
      <c r="EX119" s="4">
        <v>2.2554029999999998</v>
      </c>
      <c r="EY119" s="3">
        <v>73904.800000000003</v>
      </c>
      <c r="EZ119" s="3">
        <v>176829.4</v>
      </c>
      <c r="FA119" s="4">
        <v>2.392665</v>
      </c>
      <c r="FB119" s="3">
        <v>81234.23</v>
      </c>
      <c r="FC119" s="3">
        <v>183724.3</v>
      </c>
      <c r="FD119" s="4">
        <v>2.2616610000000001</v>
      </c>
      <c r="FE119" s="3">
        <v>99205.31</v>
      </c>
      <c r="FF119" s="3">
        <v>238241.9</v>
      </c>
      <c r="FG119" s="4">
        <v>2.4015029999999999</v>
      </c>
      <c r="FH119" s="3">
        <v>131886.39999999999</v>
      </c>
      <c r="FI119" s="3">
        <v>293431.8</v>
      </c>
      <c r="FJ119" s="4">
        <v>2.2248839999999999</v>
      </c>
      <c r="FK119" s="60">
        <v>149255</v>
      </c>
      <c r="FL119" s="60">
        <v>319339.31074467197</v>
      </c>
      <c r="FM119" s="62">
        <v>2.139555195770138</v>
      </c>
      <c r="FN119" s="60">
        <v>159534</v>
      </c>
      <c r="FO119" s="60">
        <v>331186.30480030959</v>
      </c>
      <c r="FP119" s="62">
        <v>2.0759606403670037</v>
      </c>
      <c r="FQ119" s="60">
        <v>175995</v>
      </c>
      <c r="FR119" s="60">
        <v>365175.50999852305</v>
      </c>
      <c r="FS119" s="62">
        <v>2.07491979884953</v>
      </c>
      <c r="FT119" s="60">
        <v>195561</v>
      </c>
      <c r="FU119" s="60">
        <v>408714.52622115472</v>
      </c>
      <c r="FV119" s="62">
        <v>2.0899592772646627</v>
      </c>
      <c r="FW119" s="60">
        <v>221386</v>
      </c>
      <c r="FX119" s="60">
        <v>445302.79088552989</v>
      </c>
      <c r="FY119" s="62">
        <v>2.0114315760053927</v>
      </c>
      <c r="FZ119" s="60">
        <v>253342</v>
      </c>
      <c r="GA119" s="60">
        <v>491511.13375943329</v>
      </c>
      <c r="GB119" s="62">
        <v>1.9401091558424315</v>
      </c>
      <c r="GC119" s="60">
        <v>275799</v>
      </c>
      <c r="GD119" s="60">
        <v>551920.14451914968</v>
      </c>
      <c r="GE119" s="62">
        <v>2.0011680409252741</v>
      </c>
      <c r="GF119" s="60">
        <v>297346</v>
      </c>
      <c r="GG119" s="60">
        <v>607325.43423504732</v>
      </c>
      <c r="GH119" s="62">
        <v>2.0424873185953309</v>
      </c>
      <c r="GI119" s="60">
        <v>330437</v>
      </c>
      <c r="GJ119" s="60">
        <v>703086.49716728448</v>
      </c>
      <c r="GK119" s="62">
        <v>2.1277474894375765</v>
      </c>
      <c r="GL119" s="60">
        <v>375018</v>
      </c>
      <c r="GM119" s="60">
        <v>821707.58049878397</v>
      </c>
      <c r="GN119" s="62">
        <v>2.1911150411414493</v>
      </c>
      <c r="GO119" s="60">
        <v>418299</v>
      </c>
      <c r="GP119" s="60">
        <v>908575.82344016631</v>
      </c>
      <c r="GQ119" s="62">
        <v>2.1720726643863988</v>
      </c>
      <c r="GR119" s="60">
        <v>467557</v>
      </c>
      <c r="GS119" s="60">
        <v>965532.57328831323</v>
      </c>
      <c r="GT119" s="62">
        <v>2.0650585346563375</v>
      </c>
      <c r="GU119" s="60">
        <v>517144</v>
      </c>
      <c r="GV119" s="60">
        <v>1016332.0854881734</v>
      </c>
      <c r="GW119" s="62">
        <v>1.9652786950794623</v>
      </c>
      <c r="GX119" s="60">
        <v>569348</v>
      </c>
      <c r="GY119" s="60">
        <v>1083712.4353876868</v>
      </c>
      <c r="GZ119" s="62">
        <v>1.9034271401457226</v>
      </c>
      <c r="HA119" s="60">
        <v>617219</v>
      </c>
      <c r="HB119" s="60">
        <v>1144981.5043298476</v>
      </c>
      <c r="HC119" s="62">
        <v>1.8550652269775358</v>
      </c>
      <c r="HD119" s="60">
        <v>659791</v>
      </c>
      <c r="HE119" s="60">
        <v>1241457.6356690447</v>
      </c>
      <c r="HF119" s="62">
        <v>1.8815922552278597</v>
      </c>
      <c r="HG119" s="60">
        <v>709981</v>
      </c>
      <c r="HH119" s="60">
        <v>1415291.3596543402</v>
      </c>
      <c r="HI119" s="62">
        <v>1.9934214572704625</v>
      </c>
      <c r="HJ119" s="60">
        <v>756355</v>
      </c>
      <c r="HK119" s="60">
        <v>1539357.3626385957</v>
      </c>
      <c r="HL119" s="62">
        <v>2.0352312903842718</v>
      </c>
      <c r="HM119" s="60">
        <v>802120</v>
      </c>
      <c r="HN119" s="60">
        <v>1684672.8679556763</v>
      </c>
      <c r="HO119" s="62">
        <v>2.1002753552531743</v>
      </c>
      <c r="HP119" s="60">
        <v>818877</v>
      </c>
      <c r="HQ119" s="60">
        <v>1941061.9618533631</v>
      </c>
      <c r="HR119" s="62">
        <v>2.3703950188530918</v>
      </c>
      <c r="HS119" s="60">
        <v>850663</v>
      </c>
      <c r="HT119" s="60">
        <v>2009760.64553827</v>
      </c>
      <c r="HU119" s="62">
        <v>2.3625814753178052</v>
      </c>
      <c r="HV119" s="60">
        <v>863932</v>
      </c>
      <c r="HW119" s="60">
        <v>2191843.0407451424</v>
      </c>
      <c r="HX119" s="62">
        <v>2.5370550468614916</v>
      </c>
      <c r="HY119" s="60">
        <v>834743</v>
      </c>
      <c r="HZ119" s="60">
        <v>2114357.3364377548</v>
      </c>
      <c r="IA119" s="62">
        <v>2.5329440755271442</v>
      </c>
      <c r="IB119" s="60">
        <v>899061</v>
      </c>
      <c r="IC119" s="60">
        <v>2372210.0558569399</v>
      </c>
      <c r="ID119" s="62">
        <v>2.6385418295943657</v>
      </c>
      <c r="IE119" s="60">
        <v>915182</v>
      </c>
      <c r="IF119" s="60">
        <v>2475885.6024522302</v>
      </c>
      <c r="IG119" s="62">
        <v>2.705347791425345</v>
      </c>
      <c r="IH119" s="60">
        <v>967405</v>
      </c>
      <c r="II119" s="60">
        <v>2576647.9628714263</v>
      </c>
      <c r="IJ119" s="62">
        <v>2.663463557529087</v>
      </c>
      <c r="IK119" s="60">
        <v>1147868</v>
      </c>
      <c r="IL119" s="60">
        <v>3314867.7825083677</v>
      </c>
      <c r="IM119" s="62">
        <v>2.8878475421462815</v>
      </c>
      <c r="IN119" s="60">
        <v>1275459</v>
      </c>
      <c r="IO119" s="60">
        <v>3805828.3269740976</v>
      </c>
      <c r="IP119" s="62">
        <v>2.9838891935954801</v>
      </c>
      <c r="IQ119" s="60">
        <v>1426579</v>
      </c>
      <c r="IR119" s="60">
        <v>4255138.5169020714</v>
      </c>
      <c r="IS119" s="62">
        <v>2.9827570130375336</v>
      </c>
      <c r="IT119" s="60">
        <v>1642103</v>
      </c>
      <c r="IU119" s="60">
        <v>4875375.1320026973</v>
      </c>
      <c r="IV119" s="62">
        <v>2.9689825376378325</v>
      </c>
      <c r="IW119" s="60">
        <v>1832157</v>
      </c>
      <c r="IX119" s="60">
        <v>5384473.0110458359</v>
      </c>
      <c r="IY119" s="62">
        <v>2.9388709652316019</v>
      </c>
      <c r="IZ119" s="60">
        <v>1847441</v>
      </c>
      <c r="JA119" s="60">
        <v>5359833.9878906999</v>
      </c>
      <c r="JB119" s="62">
        <v>2.9012206548900341</v>
      </c>
      <c r="JC119" s="60">
        <v>1833152</v>
      </c>
      <c r="JD119" s="60">
        <v>5204203.2707365723</v>
      </c>
      <c r="JE119" s="62">
        <v>2.8389371261829748</v>
      </c>
      <c r="JF119" s="60">
        <v>1949717</v>
      </c>
      <c r="JG119" s="60">
        <v>5475635.9658791097</v>
      </c>
      <c r="JH119" s="62">
        <v>2.8084260258689389</v>
      </c>
      <c r="JI119" s="60">
        <v>2148159</v>
      </c>
      <c r="JJ119" s="60">
        <v>5889403.6030655028</v>
      </c>
      <c r="JK119" s="62">
        <v>2.7416050688359208</v>
      </c>
      <c r="JL119" s="60">
        <v>2434328</v>
      </c>
      <c r="JM119" s="60">
        <v>6113380.3644042145</v>
      </c>
      <c r="JN119" s="62">
        <v>2.5113215492752885</v>
      </c>
      <c r="JO119" s="60">
        <v>2735609</v>
      </c>
      <c r="JP119" s="60">
        <v>6574265.6754505653</v>
      </c>
      <c r="JQ119" s="62">
        <v>2.4032183237628497</v>
      </c>
      <c r="JR119" s="60">
        <v>3058263</v>
      </c>
      <c r="JS119" s="60">
        <v>7075471.8847215064</v>
      </c>
      <c r="JT119" s="62">
        <v>2.3135589989224297</v>
      </c>
      <c r="JU119" s="60">
        <v>3003587</v>
      </c>
      <c r="JV119" s="60">
        <v>6665124.0771492021</v>
      </c>
      <c r="JW119" s="62">
        <v>2.2190547758893624</v>
      </c>
      <c r="JX119" s="60">
        <v>3007139</v>
      </c>
      <c r="JY119" s="60">
        <v>6353936.5428322414</v>
      </c>
      <c r="JZ119" s="62">
        <v>2.1129507291921796</v>
      </c>
      <c r="KA119" s="60">
        <v>3237868</v>
      </c>
      <c r="KB119" s="60">
        <v>7412764.8744360069</v>
      </c>
      <c r="KC119" s="62">
        <v>2.2893968730152086</v>
      </c>
      <c r="KD119" s="60">
        <v>3316476</v>
      </c>
      <c r="KE119" s="60">
        <v>7470224.0560587998</v>
      </c>
      <c r="KF119" s="62">
        <v>2.2524583491811185</v>
      </c>
      <c r="KG119" s="60">
        <v>3431855</v>
      </c>
      <c r="KH119" s="60">
        <v>7268290.6834013397</v>
      </c>
      <c r="KI119" s="62">
        <v>2.1178897952860303</v>
      </c>
      <c r="KJ119" s="60">
        <v>3469143</v>
      </c>
      <c r="KK119" s="60">
        <v>7460789.0711137345</v>
      </c>
      <c r="KL119" s="62">
        <v>2.150614451786431</v>
      </c>
      <c r="KM119" s="60">
        <v>3491922</v>
      </c>
      <c r="KN119" s="60">
        <v>7618343.5434943987</v>
      </c>
      <c r="KO119" s="62">
        <v>2.1817049589006854</v>
      </c>
    </row>
    <row r="120" spans="1:301" ht="15" customHeight="1">
      <c r="A120" s="166">
        <v>99.7</v>
      </c>
      <c r="B120" s="171">
        <v>108641.2</v>
      </c>
      <c r="C120" s="3">
        <v>252431</v>
      </c>
      <c r="D120" s="4">
        <v>2.3235299999999999</v>
      </c>
      <c r="E120" s="3">
        <v>121915.8</v>
      </c>
      <c r="F120" s="3">
        <v>356225</v>
      </c>
      <c r="G120" s="4">
        <v>2.9218929999999999</v>
      </c>
      <c r="H120" s="3">
        <v>132620.4</v>
      </c>
      <c r="I120" s="3">
        <v>301404.59999999998</v>
      </c>
      <c r="J120" s="4">
        <v>2.2726869999999999</v>
      </c>
      <c r="K120" s="3">
        <v>152188.5</v>
      </c>
      <c r="L120" s="3">
        <v>314663.5</v>
      </c>
      <c r="M120" s="4">
        <v>2.0675910000000002</v>
      </c>
      <c r="N120" s="3">
        <v>188106.6</v>
      </c>
      <c r="O120" s="3">
        <v>554389.80000000005</v>
      </c>
      <c r="P120" s="4">
        <v>2.9472109999999998</v>
      </c>
      <c r="Q120" s="3">
        <v>232749</v>
      </c>
      <c r="R120" s="3">
        <v>557863.5</v>
      </c>
      <c r="S120" s="4">
        <v>2.396846</v>
      </c>
      <c r="T120" s="3">
        <v>271622.2</v>
      </c>
      <c r="U120" s="3">
        <v>624200.1</v>
      </c>
      <c r="V120" s="4">
        <v>2.2980450000000001</v>
      </c>
      <c r="W120" s="3">
        <v>263839.3</v>
      </c>
      <c r="X120" s="3">
        <v>692765</v>
      </c>
      <c r="Y120" s="4">
        <v>2.6257079999999999</v>
      </c>
      <c r="Z120" s="3">
        <v>343324.4</v>
      </c>
      <c r="AA120" s="3">
        <v>770579.6</v>
      </c>
      <c r="AB120" s="4">
        <v>2.2444649999999999</v>
      </c>
      <c r="AC120" s="3">
        <v>385161.7</v>
      </c>
      <c r="AD120" s="3">
        <v>1059277</v>
      </c>
      <c r="AE120" s="4">
        <v>2.750213</v>
      </c>
      <c r="AF120" s="3">
        <v>399530.2</v>
      </c>
      <c r="AG120" s="3">
        <v>1163941</v>
      </c>
      <c r="AH120" s="4">
        <v>2.9132729999999998</v>
      </c>
      <c r="AI120" s="3">
        <v>397632.1</v>
      </c>
      <c r="AJ120" s="3">
        <v>1311200</v>
      </c>
      <c r="AK120" s="4">
        <v>3.29752</v>
      </c>
      <c r="AL120" s="3">
        <v>387051.6</v>
      </c>
      <c r="AM120" s="3">
        <v>1351331</v>
      </c>
      <c r="AN120" s="4">
        <v>3.4913449999999999</v>
      </c>
      <c r="AO120" s="3">
        <v>432720.6</v>
      </c>
      <c r="AP120" s="3">
        <v>1200287</v>
      </c>
      <c r="AQ120" s="4">
        <v>2.7738160000000001</v>
      </c>
      <c r="AR120" s="3">
        <v>435419.7</v>
      </c>
      <c r="AS120" s="3">
        <v>1353524</v>
      </c>
      <c r="AT120" s="4">
        <v>3.108549</v>
      </c>
      <c r="AU120" s="3">
        <v>469836.1</v>
      </c>
      <c r="AV120" s="3">
        <v>1328088</v>
      </c>
      <c r="AW120" s="4">
        <v>2.826705</v>
      </c>
      <c r="AX120" s="3">
        <v>469988.7</v>
      </c>
      <c r="AY120" s="3">
        <v>1521118</v>
      </c>
      <c r="AZ120" s="4">
        <v>3.2364999999999999</v>
      </c>
      <c r="BA120" s="3">
        <v>449182.8</v>
      </c>
      <c r="BB120" s="3">
        <v>1515378</v>
      </c>
      <c r="BC120" s="4">
        <v>3.3736329999999999</v>
      </c>
      <c r="BD120" s="3">
        <v>452190.3</v>
      </c>
      <c r="BE120" s="3">
        <v>1452397</v>
      </c>
      <c r="BF120" s="4">
        <v>3.2119140000000002</v>
      </c>
      <c r="BG120" s="3">
        <v>918585.6</v>
      </c>
      <c r="BH120" s="3">
        <v>2479335</v>
      </c>
      <c r="BI120" s="4">
        <v>2.6990789999999998</v>
      </c>
      <c r="BJ120" s="3">
        <v>1064684</v>
      </c>
      <c r="BK120" s="3">
        <v>3284931</v>
      </c>
      <c r="BL120" s="4">
        <v>3.0853579999999998</v>
      </c>
      <c r="BM120" s="3">
        <v>1276625</v>
      </c>
      <c r="BN120" s="3">
        <v>4060912</v>
      </c>
      <c r="BO120" s="4">
        <v>3.180974</v>
      </c>
      <c r="BP120" s="3">
        <v>1630661</v>
      </c>
      <c r="BQ120" s="3">
        <v>5390572</v>
      </c>
      <c r="BR120" s="4">
        <v>3.3057590000000001</v>
      </c>
      <c r="BS120" s="3">
        <v>1708789</v>
      </c>
      <c r="BT120" s="3">
        <v>5612122</v>
      </c>
      <c r="BU120" s="4">
        <v>3.284268</v>
      </c>
      <c r="BV120" s="3">
        <v>1582508</v>
      </c>
      <c r="BW120" s="3">
        <v>4690355</v>
      </c>
      <c r="BX120" s="4">
        <v>2.9638749999999998</v>
      </c>
      <c r="BY120" s="3">
        <v>1491507</v>
      </c>
      <c r="BZ120" s="3">
        <v>4298520</v>
      </c>
      <c r="CA120" s="4">
        <v>2.881999</v>
      </c>
      <c r="CB120" s="3">
        <v>1457701</v>
      </c>
      <c r="CC120" s="3">
        <v>4137935</v>
      </c>
      <c r="CD120" s="4">
        <v>2.8386719999999999</v>
      </c>
      <c r="CE120" s="3">
        <v>1234167</v>
      </c>
      <c r="CF120" s="3">
        <v>3945991</v>
      </c>
      <c r="CG120" s="4">
        <v>3.1972909999999999</v>
      </c>
      <c r="CH120" s="3">
        <v>1285775</v>
      </c>
      <c r="CI120" s="3">
        <v>4222694</v>
      </c>
      <c r="CJ120" s="4">
        <v>3.2841619999999998</v>
      </c>
      <c r="CK120" s="3">
        <v>1754227</v>
      </c>
      <c r="CL120" s="3">
        <v>4733797</v>
      </c>
      <c r="CM120" s="4">
        <v>2.6985079999999999</v>
      </c>
      <c r="CN120" s="3">
        <v>1834529</v>
      </c>
      <c r="CO120" s="3">
        <v>5608702</v>
      </c>
      <c r="CP120" s="4">
        <v>3.0572979999999998</v>
      </c>
      <c r="CQ120" s="3">
        <v>2104492</v>
      </c>
      <c r="CR120" s="3">
        <v>6393437</v>
      </c>
      <c r="CS120" s="4">
        <v>3.0379960000000001</v>
      </c>
      <c r="CT120" s="3">
        <v>1493424</v>
      </c>
      <c r="CU120" s="3">
        <v>3916070</v>
      </c>
      <c r="CV120" s="4">
        <v>2.6222110000000001</v>
      </c>
      <c r="CW120" s="3">
        <v>1963806</v>
      </c>
      <c r="CX120" s="3">
        <v>4794352</v>
      </c>
      <c r="CY120" s="4">
        <v>2.441357</v>
      </c>
      <c r="CZ120" s="3">
        <v>2424767</v>
      </c>
      <c r="DA120" s="3">
        <v>5719457</v>
      </c>
      <c r="DB120" s="4">
        <v>2.3587660000000001</v>
      </c>
      <c r="DC120" s="3">
        <v>3061261</v>
      </c>
      <c r="DD120" s="3">
        <v>6985466</v>
      </c>
      <c r="DE120" s="4">
        <v>2.281892</v>
      </c>
      <c r="DF120" s="3">
        <v>3030855</v>
      </c>
      <c r="DG120" s="3">
        <v>7528770</v>
      </c>
      <c r="DH120" s="4">
        <v>2.4840420000000001</v>
      </c>
      <c r="DI120" s="3">
        <v>3762913</v>
      </c>
      <c r="DJ120" s="3">
        <v>8923693</v>
      </c>
      <c r="DK120" s="4">
        <v>2.3714849999999998</v>
      </c>
      <c r="DL120" s="3">
        <v>4574165</v>
      </c>
      <c r="DM120" s="3">
        <v>10200000</v>
      </c>
      <c r="DN120" s="4">
        <v>2.237574</v>
      </c>
      <c r="DO120" s="3">
        <v>6855040</v>
      </c>
      <c r="DP120" s="3">
        <v>15500000</v>
      </c>
      <c r="DQ120" s="4">
        <v>2.2651599999999998</v>
      </c>
      <c r="DR120" s="3">
        <v>11100000</v>
      </c>
      <c r="DS120" s="3">
        <v>24800000</v>
      </c>
      <c r="DT120" s="4">
        <v>2.2270780000000001</v>
      </c>
      <c r="DU120" s="3">
        <v>19934.89</v>
      </c>
      <c r="DV120" s="3">
        <v>46938.720000000001</v>
      </c>
      <c r="DW120" s="4">
        <v>2.3546019999999999</v>
      </c>
      <c r="DX120" s="3">
        <v>24664.720000000001</v>
      </c>
      <c r="DY120" s="3">
        <v>58523.77</v>
      </c>
      <c r="DZ120" s="4">
        <v>2.372773</v>
      </c>
      <c r="EA120" s="3">
        <v>32572.53</v>
      </c>
      <c r="EB120" s="3">
        <v>89357.64</v>
      </c>
      <c r="EC120" s="4">
        <v>2.743344</v>
      </c>
      <c r="ED120" s="3">
        <v>38969.800000000003</v>
      </c>
      <c r="EE120" s="3">
        <v>85548.86</v>
      </c>
      <c r="EF120" s="4">
        <v>2.1952600000000002</v>
      </c>
      <c r="EG120" s="3">
        <v>41577.19</v>
      </c>
      <c r="EH120" s="3">
        <v>89964.27</v>
      </c>
      <c r="EI120" s="4">
        <v>2.163789</v>
      </c>
      <c r="EJ120" s="3">
        <v>41799.67</v>
      </c>
      <c r="EK120" s="3">
        <v>91898.66</v>
      </c>
      <c r="EL120" s="4">
        <v>2.19855</v>
      </c>
      <c r="EM120" s="3">
        <v>48194.28</v>
      </c>
      <c r="EN120" s="3">
        <v>104444.5</v>
      </c>
      <c r="EO120" s="4">
        <v>2.1671550000000002</v>
      </c>
      <c r="EP120" s="3">
        <v>54367.17</v>
      </c>
      <c r="EQ120" s="3">
        <v>122400.3</v>
      </c>
      <c r="ER120" s="4">
        <v>2.2513640000000001</v>
      </c>
      <c r="ES120" s="3">
        <v>65580.479999999996</v>
      </c>
      <c r="ET120" s="3">
        <v>153534.20000000001</v>
      </c>
      <c r="EU120" s="4">
        <v>2.3411569999999999</v>
      </c>
      <c r="EV120" s="3">
        <v>80584.42</v>
      </c>
      <c r="EW120" s="3">
        <v>169413.3</v>
      </c>
      <c r="EX120" s="4">
        <v>2.102309</v>
      </c>
      <c r="EY120" s="3">
        <v>88977.95</v>
      </c>
      <c r="EZ120" s="3">
        <v>208685.7</v>
      </c>
      <c r="FA120" s="4">
        <v>2.345364</v>
      </c>
      <c r="FB120" s="3">
        <v>98812.11</v>
      </c>
      <c r="FC120" s="3">
        <v>215124.2</v>
      </c>
      <c r="FD120" s="4">
        <v>2.1771029999999998</v>
      </c>
      <c r="FE120" s="3">
        <v>117685.5</v>
      </c>
      <c r="FF120" s="3">
        <v>281735.09999999998</v>
      </c>
      <c r="FG120" s="4">
        <v>2.393967</v>
      </c>
      <c r="FH120" s="3">
        <v>158068.20000000001</v>
      </c>
      <c r="FI120" s="3">
        <v>343414</v>
      </c>
      <c r="FJ120" s="4">
        <v>2.1725690000000002</v>
      </c>
      <c r="FK120" s="60">
        <v>172396</v>
      </c>
      <c r="FL120" s="60">
        <v>372322.49682032672</v>
      </c>
      <c r="FM120" s="62">
        <v>2.1596933619128444</v>
      </c>
      <c r="FN120" s="60">
        <v>184106</v>
      </c>
      <c r="FO120" s="60">
        <v>384596.75322499254</v>
      </c>
      <c r="FP120" s="62">
        <v>2.0889963022660454</v>
      </c>
      <c r="FQ120" s="60">
        <v>202079</v>
      </c>
      <c r="FR120" s="60">
        <v>424212.67044890334</v>
      </c>
      <c r="FS120" s="62">
        <v>2.0992417344152701</v>
      </c>
      <c r="FT120" s="60">
        <v>223383</v>
      </c>
      <c r="FU120" s="60">
        <v>475510.01723090792</v>
      </c>
      <c r="FV120" s="62">
        <v>2.1286759387729055</v>
      </c>
      <c r="FW120" s="60">
        <v>251523</v>
      </c>
      <c r="FX120" s="60">
        <v>515283.04404735746</v>
      </c>
      <c r="FY120" s="62">
        <v>2.0486517894878697</v>
      </c>
      <c r="FZ120" s="60">
        <v>282241</v>
      </c>
      <c r="GA120" s="60">
        <v>566631.41577502631</v>
      </c>
      <c r="GB120" s="62">
        <v>2.0076155334449153</v>
      </c>
      <c r="GC120" s="60">
        <v>312804</v>
      </c>
      <c r="GD120" s="60">
        <v>638227.60939103528</v>
      </c>
      <c r="GE120" s="62">
        <v>2.0403435038907278</v>
      </c>
      <c r="GF120" s="60">
        <v>338604</v>
      </c>
      <c r="GG120" s="60">
        <v>704278.62798184843</v>
      </c>
      <c r="GH120" s="62">
        <v>2.0799477501206378</v>
      </c>
      <c r="GI120" s="60">
        <v>377832</v>
      </c>
      <c r="GJ120" s="60">
        <v>820063.64661087119</v>
      </c>
      <c r="GK120" s="62">
        <v>2.1704451888957821</v>
      </c>
      <c r="GL120" s="60">
        <v>424739</v>
      </c>
      <c r="GM120" s="60">
        <v>963709.43156088598</v>
      </c>
      <c r="GN120" s="62">
        <v>2.2689450028391223</v>
      </c>
      <c r="GO120" s="60">
        <v>478671</v>
      </c>
      <c r="GP120" s="60">
        <v>1062904.018460928</v>
      </c>
      <c r="GQ120" s="62">
        <v>2.2205314682964459</v>
      </c>
      <c r="GR120" s="60">
        <v>533459</v>
      </c>
      <c r="GS120" s="60">
        <v>1121489.4082992796</v>
      </c>
      <c r="GT120" s="62">
        <v>2.1022972867629557</v>
      </c>
      <c r="GU120" s="60">
        <v>587951</v>
      </c>
      <c r="GV120" s="60">
        <v>1171839.0898001422</v>
      </c>
      <c r="GW120" s="62">
        <v>1.9930897129184952</v>
      </c>
      <c r="GX120" s="60">
        <v>645014</v>
      </c>
      <c r="GY120" s="60">
        <v>1243504.236767546</v>
      </c>
      <c r="GZ120" s="62">
        <v>1.927871700098829</v>
      </c>
      <c r="HA120" s="60">
        <v>684509</v>
      </c>
      <c r="HB120" s="60">
        <v>1308439.4860242154</v>
      </c>
      <c r="HC120" s="62">
        <v>1.91150077796525</v>
      </c>
      <c r="HD120" s="60">
        <v>747060</v>
      </c>
      <c r="HE120" s="60">
        <v>1421786.859901079</v>
      </c>
      <c r="HF120" s="62">
        <v>1.9031762641569339</v>
      </c>
      <c r="HG120" s="60">
        <v>807935</v>
      </c>
      <c r="HH120" s="60">
        <v>1635323.5104696716</v>
      </c>
      <c r="HI120" s="62">
        <v>2.0240780637918538</v>
      </c>
      <c r="HJ120" s="60">
        <v>863977</v>
      </c>
      <c r="HK120" s="60">
        <v>1783711.9548427784</v>
      </c>
      <c r="HL120" s="62">
        <v>2.0645363879394689</v>
      </c>
      <c r="HM120" s="60">
        <v>927295</v>
      </c>
      <c r="HN120" s="60">
        <v>1958066.7276129993</v>
      </c>
      <c r="HO120" s="62">
        <v>2.1115898690416741</v>
      </c>
      <c r="HP120" s="60">
        <v>947476</v>
      </c>
      <c r="HQ120" s="60">
        <v>2295750.267943617</v>
      </c>
      <c r="HR120" s="62">
        <v>2.4230168024769143</v>
      </c>
      <c r="HS120" s="60">
        <v>977897</v>
      </c>
      <c r="HT120" s="60">
        <v>2376061.5341867139</v>
      </c>
      <c r="HU120" s="62">
        <v>2.4297666668235141</v>
      </c>
      <c r="HV120" s="60">
        <v>982996</v>
      </c>
      <c r="HW120" s="60">
        <v>2617408.7488568989</v>
      </c>
      <c r="HX120" s="62">
        <v>2.6626850453683422</v>
      </c>
      <c r="HY120" s="60">
        <v>969198</v>
      </c>
      <c r="HZ120" s="60">
        <v>2520914.1420931951</v>
      </c>
      <c r="IA120" s="62">
        <v>2.601031102100082</v>
      </c>
      <c r="IB120" s="60">
        <v>1089868</v>
      </c>
      <c r="IC120" s="60">
        <v>2836433.6188654476</v>
      </c>
      <c r="ID120" s="62">
        <v>2.6025478487903557</v>
      </c>
      <c r="IE120" s="60">
        <v>1084133</v>
      </c>
      <c r="IF120" s="60">
        <v>2970426.0612335759</v>
      </c>
      <c r="IG120" s="62">
        <v>2.7399092742620841</v>
      </c>
      <c r="IH120" s="60">
        <v>1134220</v>
      </c>
      <c r="II120" s="60">
        <v>3087560.1484102979</v>
      </c>
      <c r="IJ120" s="62">
        <v>2.7221880661690836</v>
      </c>
      <c r="IK120" s="60">
        <v>1406293</v>
      </c>
      <c r="IL120" s="60">
        <v>3996741.8131030151</v>
      </c>
      <c r="IM120" s="62">
        <v>2.8420406082537673</v>
      </c>
      <c r="IN120" s="60">
        <v>1591657</v>
      </c>
      <c r="IO120" s="60">
        <v>4603301.4767786702</v>
      </c>
      <c r="IP120" s="62">
        <v>2.8921441471238278</v>
      </c>
      <c r="IQ120" s="60">
        <v>1799915</v>
      </c>
      <c r="IR120" s="60">
        <v>5142327.7996586207</v>
      </c>
      <c r="IS120" s="62">
        <v>2.8569836907068504</v>
      </c>
      <c r="IT120" s="60">
        <v>2087683</v>
      </c>
      <c r="IU120" s="60">
        <v>5887096.0743556311</v>
      </c>
      <c r="IV120" s="62">
        <v>2.8199185768891306</v>
      </c>
      <c r="IW120" s="60">
        <v>2303471</v>
      </c>
      <c r="IX120" s="60">
        <v>6493134.0029111868</v>
      </c>
      <c r="IY120" s="62">
        <v>2.8188477314935532</v>
      </c>
      <c r="IZ120" s="60">
        <v>2280870</v>
      </c>
      <c r="JA120" s="60">
        <v>6462194.7544627516</v>
      </c>
      <c r="JB120" s="62">
        <v>2.8332148497997482</v>
      </c>
      <c r="JC120" s="60">
        <v>2251673</v>
      </c>
      <c r="JD120" s="60">
        <v>6264332.8075331291</v>
      </c>
      <c r="JE120" s="62">
        <v>2.7820792839515902</v>
      </c>
      <c r="JF120" s="60">
        <v>2397896</v>
      </c>
      <c r="JG120" s="60">
        <v>6583098.5581957735</v>
      </c>
      <c r="JH120" s="62">
        <v>2.7453645021284383</v>
      </c>
      <c r="JI120" s="60">
        <v>2632310</v>
      </c>
      <c r="JJ120" s="60">
        <v>7062123.7497569835</v>
      </c>
      <c r="JK120" s="62">
        <v>2.6828617259201932</v>
      </c>
      <c r="JL120" s="60">
        <v>2888607</v>
      </c>
      <c r="JM120" s="60">
        <v>7272110.1867500804</v>
      </c>
      <c r="JN120" s="62">
        <v>2.5175145621228783</v>
      </c>
      <c r="JO120" s="60">
        <v>3248542</v>
      </c>
      <c r="JP120" s="60">
        <v>7777340.0689835353</v>
      </c>
      <c r="JQ120" s="62">
        <v>2.3941017444082715</v>
      </c>
      <c r="JR120" s="60">
        <v>3651634</v>
      </c>
      <c r="JS120" s="60">
        <v>8325681.7176274369</v>
      </c>
      <c r="JT120" s="62">
        <v>2.2799880047199244</v>
      </c>
      <c r="JU120" s="60">
        <v>3535488</v>
      </c>
      <c r="JV120" s="60">
        <v>7803190.4476977978</v>
      </c>
      <c r="JW120" s="62">
        <v>2.2071042095738402</v>
      </c>
      <c r="JX120" s="60">
        <v>3536074</v>
      </c>
      <c r="JY120" s="60">
        <v>7387569.1950768903</v>
      </c>
      <c r="JZ120" s="62">
        <v>2.0892009598998467</v>
      </c>
      <c r="KA120" s="60">
        <v>3860583</v>
      </c>
      <c r="KB120" s="60">
        <v>8704520.9432776794</v>
      </c>
      <c r="KC120" s="62">
        <v>2.2547166951928452</v>
      </c>
      <c r="KD120" s="60">
        <v>3993525</v>
      </c>
      <c r="KE120" s="60">
        <v>8751645.3810860701</v>
      </c>
      <c r="KF120" s="62">
        <v>2.1914587691540857</v>
      </c>
      <c r="KG120" s="60">
        <v>4109559</v>
      </c>
      <c r="KH120" s="60">
        <v>8439364.6916000526</v>
      </c>
      <c r="KI120" s="62">
        <v>2.0535937533930166</v>
      </c>
      <c r="KJ120" s="60">
        <v>4038632</v>
      </c>
      <c r="KK120" s="60">
        <v>8702817.6369404215</v>
      </c>
      <c r="KL120" s="62">
        <v>2.15489245787693</v>
      </c>
      <c r="KM120" s="60">
        <v>4057558</v>
      </c>
      <c r="KN120" s="60">
        <v>8906453.1974560469</v>
      </c>
      <c r="KO120" s="62">
        <v>2.1950279447529888</v>
      </c>
    </row>
    <row r="121" spans="1:301" ht="15" customHeight="1">
      <c r="A121" s="166">
        <v>99.8</v>
      </c>
      <c r="B121" s="171">
        <v>139310.79999999999</v>
      </c>
      <c r="C121" s="3">
        <v>317623.5</v>
      </c>
      <c r="D121" s="4">
        <v>2.279963</v>
      </c>
      <c r="E121" s="3">
        <v>164536.79999999999</v>
      </c>
      <c r="F121" s="3">
        <v>464235.3</v>
      </c>
      <c r="G121" s="4">
        <v>2.8214679999999999</v>
      </c>
      <c r="H121" s="3">
        <v>176740.8</v>
      </c>
      <c r="I121" s="3">
        <v>376498.8</v>
      </c>
      <c r="J121" s="4">
        <v>2.1302319999999999</v>
      </c>
      <c r="K121" s="3">
        <v>196513.9</v>
      </c>
      <c r="L121" s="3">
        <v>386095.4</v>
      </c>
      <c r="M121" s="4">
        <v>1.964723</v>
      </c>
      <c r="N121" s="3">
        <v>249837</v>
      </c>
      <c r="O121" s="3">
        <v>724086.4</v>
      </c>
      <c r="P121" s="4">
        <v>2.8982350000000001</v>
      </c>
      <c r="Q121" s="3">
        <v>325399.5</v>
      </c>
      <c r="R121" s="3">
        <v>701723.9</v>
      </c>
      <c r="S121" s="4">
        <v>2.1564999999999999</v>
      </c>
      <c r="T121" s="3">
        <v>364136.8</v>
      </c>
      <c r="U121" s="3">
        <v>781086.6</v>
      </c>
      <c r="V121" s="4">
        <v>2.1450360000000002</v>
      </c>
      <c r="W121" s="3">
        <v>349258.6</v>
      </c>
      <c r="X121" s="3">
        <v>888185.3</v>
      </c>
      <c r="Y121" s="4">
        <v>2.543059</v>
      </c>
      <c r="Z121" s="3">
        <v>428172.1</v>
      </c>
      <c r="AA121" s="3">
        <v>965039.9</v>
      </c>
      <c r="AB121" s="4">
        <v>2.25386</v>
      </c>
      <c r="AC121" s="3">
        <v>524165.5</v>
      </c>
      <c r="AD121" s="3">
        <v>1365085</v>
      </c>
      <c r="AE121" s="4">
        <v>2.604301</v>
      </c>
      <c r="AF121" s="3">
        <v>566615.1</v>
      </c>
      <c r="AG121" s="3">
        <v>1510261</v>
      </c>
      <c r="AH121" s="4">
        <v>2.6654100000000001</v>
      </c>
      <c r="AI121" s="3">
        <v>527458.30000000005</v>
      </c>
      <c r="AJ121" s="3">
        <v>1739322</v>
      </c>
      <c r="AK121" s="4">
        <v>3.2975530000000002</v>
      </c>
      <c r="AL121" s="3">
        <v>528311.5</v>
      </c>
      <c r="AM121" s="3">
        <v>1803323</v>
      </c>
      <c r="AN121" s="4">
        <v>3.4133710000000002</v>
      </c>
      <c r="AO121" s="3">
        <v>598075.30000000005</v>
      </c>
      <c r="AP121" s="3">
        <v>1549806</v>
      </c>
      <c r="AQ121" s="4">
        <v>2.591323</v>
      </c>
      <c r="AR121" s="3">
        <v>590637.1</v>
      </c>
      <c r="AS121" s="3">
        <v>1778536</v>
      </c>
      <c r="AT121" s="4">
        <v>3.0112160000000001</v>
      </c>
      <c r="AU121" s="3">
        <v>660033.9</v>
      </c>
      <c r="AV121" s="3">
        <v>1715322</v>
      </c>
      <c r="AW121" s="4">
        <v>2.5988389999999999</v>
      </c>
      <c r="AX121" s="3">
        <v>675868.5</v>
      </c>
      <c r="AY121" s="3">
        <v>2005351</v>
      </c>
      <c r="AZ121" s="4">
        <v>2.9670730000000001</v>
      </c>
      <c r="BA121" s="3">
        <v>638663.80000000005</v>
      </c>
      <c r="BB121" s="3">
        <v>2008557</v>
      </c>
      <c r="BC121" s="4">
        <v>3.1449370000000001</v>
      </c>
      <c r="BD121" s="3">
        <v>665752.6</v>
      </c>
      <c r="BE121" s="3">
        <v>1902554</v>
      </c>
      <c r="BF121" s="4">
        <v>2.8577490000000001</v>
      </c>
      <c r="BG121" s="3">
        <v>1231327</v>
      </c>
      <c r="BH121" s="3">
        <v>3186363</v>
      </c>
      <c r="BI121" s="4">
        <v>2.5877479999999999</v>
      </c>
      <c r="BJ121" s="3">
        <v>1612987</v>
      </c>
      <c r="BK121" s="3">
        <v>4281805</v>
      </c>
      <c r="BL121" s="4">
        <v>2.6545800000000002</v>
      </c>
      <c r="BM121" s="3">
        <v>1841778</v>
      </c>
      <c r="BN121" s="3">
        <v>5320084</v>
      </c>
      <c r="BO121" s="4">
        <v>2.8885589999999999</v>
      </c>
      <c r="BP121" s="3">
        <v>2377885</v>
      </c>
      <c r="BQ121" s="3">
        <v>7111849</v>
      </c>
      <c r="BR121" s="4">
        <v>2.9908299999999999</v>
      </c>
      <c r="BS121" s="3">
        <v>2475902</v>
      </c>
      <c r="BT121" s="3">
        <v>7391353</v>
      </c>
      <c r="BU121" s="4">
        <v>2.9853179999999999</v>
      </c>
      <c r="BV121" s="3">
        <v>2214959</v>
      </c>
      <c r="BW121" s="3">
        <v>6100385</v>
      </c>
      <c r="BX121" s="4">
        <v>2.754175</v>
      </c>
      <c r="BY121" s="3">
        <v>2025111</v>
      </c>
      <c r="BZ121" s="3">
        <v>5581440</v>
      </c>
      <c r="CA121" s="4">
        <v>2.7561149999999999</v>
      </c>
      <c r="CB121" s="3">
        <v>1961108</v>
      </c>
      <c r="CC121" s="3">
        <v>5361713</v>
      </c>
      <c r="CD121" s="4">
        <v>2.7340230000000001</v>
      </c>
      <c r="CE121" s="3">
        <v>1692138</v>
      </c>
      <c r="CF121" s="3">
        <v>5203492</v>
      </c>
      <c r="CG121" s="4">
        <v>3.0750980000000001</v>
      </c>
      <c r="CH121" s="3">
        <v>1755699</v>
      </c>
      <c r="CI121" s="3">
        <v>5590542</v>
      </c>
      <c r="CJ121" s="4">
        <v>3.1842250000000001</v>
      </c>
      <c r="CK121" s="3">
        <v>2222491</v>
      </c>
      <c r="CL121" s="3">
        <v>6107349</v>
      </c>
      <c r="CM121" s="4">
        <v>2.7479740000000001</v>
      </c>
      <c r="CN121" s="3">
        <v>2490300</v>
      </c>
      <c r="CO121" s="3">
        <v>7350850</v>
      </c>
      <c r="CP121" s="4">
        <v>2.9517929999999999</v>
      </c>
      <c r="CQ121" s="3">
        <v>2798433</v>
      </c>
      <c r="CR121" s="3">
        <v>8379236</v>
      </c>
      <c r="CS121" s="4">
        <v>2.9942609999999998</v>
      </c>
      <c r="CT121" s="3">
        <v>2094334</v>
      </c>
      <c r="CU121" s="3">
        <v>4997608</v>
      </c>
      <c r="CV121" s="4">
        <v>2.3862519999999998</v>
      </c>
      <c r="CW121" s="3">
        <v>2679890</v>
      </c>
      <c r="CX121" s="3">
        <v>6050853</v>
      </c>
      <c r="CY121" s="4">
        <v>2.2578740000000002</v>
      </c>
      <c r="CZ121" s="3">
        <v>3154471</v>
      </c>
      <c r="DA121" s="3">
        <v>7203380</v>
      </c>
      <c r="DB121" s="4">
        <v>2.2835459999999999</v>
      </c>
      <c r="DC121" s="3">
        <v>3987666</v>
      </c>
      <c r="DD121" s="3">
        <v>8739159</v>
      </c>
      <c r="DE121" s="4">
        <v>2.1915480000000001</v>
      </c>
      <c r="DF121" s="3">
        <v>4059465</v>
      </c>
      <c r="DG121" s="3">
        <v>9548992</v>
      </c>
      <c r="DH121" s="4">
        <v>2.3522780000000001</v>
      </c>
      <c r="DI121" s="3">
        <v>4933361</v>
      </c>
      <c r="DJ121" s="3">
        <v>11200000</v>
      </c>
      <c r="DK121" s="4">
        <v>2.2783669999999998</v>
      </c>
      <c r="DL121" s="3">
        <v>5885260</v>
      </c>
      <c r="DM121" s="3">
        <v>12800000</v>
      </c>
      <c r="DN121" s="4">
        <v>2.1700900000000001</v>
      </c>
      <c r="DO121" s="3">
        <v>8904901</v>
      </c>
      <c r="DP121" s="3">
        <v>19400000</v>
      </c>
      <c r="DQ121" s="4">
        <v>2.1790590000000001</v>
      </c>
      <c r="DR121" s="3">
        <v>14200000</v>
      </c>
      <c r="DS121" s="3">
        <v>31000000</v>
      </c>
      <c r="DT121" s="4">
        <v>2.1790479999999999</v>
      </c>
      <c r="DU121" s="3">
        <v>28868.15</v>
      </c>
      <c r="DV121" s="3">
        <v>58430.58</v>
      </c>
      <c r="DW121" s="4">
        <v>2.0240499999999999</v>
      </c>
      <c r="DX121" s="3">
        <v>32316.48</v>
      </c>
      <c r="DY121" s="3">
        <v>73742.289999999994</v>
      </c>
      <c r="DZ121" s="4">
        <v>2.281879</v>
      </c>
      <c r="EA121" s="3">
        <v>41251.449999999997</v>
      </c>
      <c r="EB121" s="3">
        <v>115808.1</v>
      </c>
      <c r="EC121" s="4">
        <v>2.8073709999999998</v>
      </c>
      <c r="ED121" s="3">
        <v>49025.91</v>
      </c>
      <c r="EE121" s="3">
        <v>106567.3</v>
      </c>
      <c r="EF121" s="4">
        <v>2.173692</v>
      </c>
      <c r="EG121" s="3">
        <v>52391.44</v>
      </c>
      <c r="EH121" s="3">
        <v>111724.7</v>
      </c>
      <c r="EI121" s="4">
        <v>2.1324999999999998</v>
      </c>
      <c r="EJ121" s="3">
        <v>52228.01</v>
      </c>
      <c r="EK121" s="3">
        <v>114535.5</v>
      </c>
      <c r="EL121" s="4">
        <v>2.19299</v>
      </c>
      <c r="EM121" s="3">
        <v>61239.33</v>
      </c>
      <c r="EN121" s="3">
        <v>129658.9</v>
      </c>
      <c r="EO121" s="4">
        <v>2.1172490000000002</v>
      </c>
      <c r="EP121" s="3">
        <v>69270.600000000006</v>
      </c>
      <c r="EQ121" s="3">
        <v>153118.6</v>
      </c>
      <c r="ER121" s="4">
        <v>2.210442</v>
      </c>
      <c r="ES121" s="3">
        <v>90364.3</v>
      </c>
      <c r="ET121" s="3">
        <v>191459.20000000001</v>
      </c>
      <c r="EU121" s="4">
        <v>2.1187480000000001</v>
      </c>
      <c r="EV121" s="3">
        <v>104246.8</v>
      </c>
      <c r="EW121" s="3">
        <v>208382.1</v>
      </c>
      <c r="EX121" s="4">
        <v>1.9989300000000001</v>
      </c>
      <c r="EY121" s="3">
        <v>111895.5</v>
      </c>
      <c r="EZ121" s="3">
        <v>263387.09999999998</v>
      </c>
      <c r="FA121" s="4">
        <v>2.3538649999999999</v>
      </c>
      <c r="FB121" s="3">
        <v>127015.9</v>
      </c>
      <c r="FC121" s="3">
        <v>266906.3</v>
      </c>
      <c r="FD121" s="4">
        <v>2.1013609999999998</v>
      </c>
      <c r="FE121" s="3">
        <v>149250</v>
      </c>
      <c r="FF121" s="3">
        <v>356696.4</v>
      </c>
      <c r="FG121" s="4">
        <v>2.389926</v>
      </c>
      <c r="FH121" s="3">
        <v>201307</v>
      </c>
      <c r="FI121" s="3">
        <v>426013.9</v>
      </c>
      <c r="FJ121" s="4">
        <v>2.1162399999999999</v>
      </c>
      <c r="FK121" s="60">
        <v>220204</v>
      </c>
      <c r="FL121" s="60">
        <v>461189.50746968773</v>
      </c>
      <c r="FM121" s="62">
        <v>2.0943738872576687</v>
      </c>
      <c r="FN121" s="60">
        <v>225001</v>
      </c>
      <c r="FO121" s="60">
        <v>475640.5916634858</v>
      </c>
      <c r="FP121" s="62">
        <v>2.1139487898430933</v>
      </c>
      <c r="FQ121" s="60">
        <v>246985</v>
      </c>
      <c r="FR121" s="60">
        <v>525248.03110004799</v>
      </c>
      <c r="FS121" s="62">
        <v>2.1266393955100429</v>
      </c>
      <c r="FT121" s="60">
        <v>274094</v>
      </c>
      <c r="FU121" s="60">
        <v>590374.06096308958</v>
      </c>
      <c r="FV121" s="62">
        <v>2.1539109245845935</v>
      </c>
      <c r="FW121" s="60">
        <v>302957</v>
      </c>
      <c r="FX121" s="60">
        <v>635666.0981380546</v>
      </c>
      <c r="FY121" s="62">
        <v>2.0982056798095261</v>
      </c>
      <c r="FZ121" s="60">
        <v>336262</v>
      </c>
      <c r="GA121" s="60">
        <v>698198.26714307</v>
      </c>
      <c r="GB121" s="62">
        <v>2.0763519729944804</v>
      </c>
      <c r="GC121" s="60">
        <v>375011</v>
      </c>
      <c r="GD121" s="60">
        <v>786991.30265628046</v>
      </c>
      <c r="GE121" s="62">
        <v>2.0985819153472312</v>
      </c>
      <c r="GF121" s="60">
        <v>409011</v>
      </c>
      <c r="GG121" s="60">
        <v>871364.40832199936</v>
      </c>
      <c r="GH121" s="62">
        <v>2.130418028664264</v>
      </c>
      <c r="GI121" s="60">
        <v>464461</v>
      </c>
      <c r="GJ121" s="60">
        <v>1022040.4580926963</v>
      </c>
      <c r="GK121" s="62">
        <v>2.2004871412081881</v>
      </c>
      <c r="GL121" s="60">
        <v>524869</v>
      </c>
      <c r="GM121" s="60">
        <v>1209414.9392317545</v>
      </c>
      <c r="GN121" s="62">
        <v>2.3042224616652049</v>
      </c>
      <c r="GO121" s="60">
        <v>598224</v>
      </c>
      <c r="GP121" s="60">
        <v>1328983.0642224792</v>
      </c>
      <c r="GQ121" s="62">
        <v>2.2215475544653494</v>
      </c>
      <c r="GR121" s="60">
        <v>656141</v>
      </c>
      <c r="GS121" s="60">
        <v>1388484.611133408</v>
      </c>
      <c r="GT121" s="62">
        <v>2.1161375544790038</v>
      </c>
      <c r="GU121" s="60">
        <v>712008</v>
      </c>
      <c r="GV121" s="60">
        <v>1436153.6038091695</v>
      </c>
      <c r="GW121" s="62">
        <v>2.017047004821813</v>
      </c>
      <c r="GX121" s="60">
        <v>775913</v>
      </c>
      <c r="GY121" s="60">
        <v>1513532.382780466</v>
      </c>
      <c r="GZ121" s="62">
        <v>1.9506470219992009</v>
      </c>
      <c r="HA121" s="60">
        <v>836786</v>
      </c>
      <c r="HB121" s="60">
        <v>1584477.6274890015</v>
      </c>
      <c r="HC121" s="62">
        <v>1.8935278882402449</v>
      </c>
      <c r="HD121" s="60">
        <v>890749</v>
      </c>
      <c r="HE121" s="60">
        <v>1726791.6048735753</v>
      </c>
      <c r="HF121" s="62">
        <v>1.9385838265028368</v>
      </c>
      <c r="HG121" s="60">
        <v>979789</v>
      </c>
      <c r="HH121" s="60">
        <v>2010782.7282125906</v>
      </c>
      <c r="HI121" s="62">
        <v>2.0522609747737426</v>
      </c>
      <c r="HJ121" s="60">
        <v>1046244</v>
      </c>
      <c r="HK121" s="60">
        <v>2202750.9038382033</v>
      </c>
      <c r="HL121" s="62">
        <v>2.1053892818866378</v>
      </c>
      <c r="HM121" s="60">
        <v>1092563</v>
      </c>
      <c r="HN121" s="60">
        <v>2434152.4944005385</v>
      </c>
      <c r="HO121" s="62">
        <v>2.2279287275887416</v>
      </c>
      <c r="HP121" s="60">
        <v>1202881</v>
      </c>
      <c r="HQ121" s="60">
        <v>2914319.3080051411</v>
      </c>
      <c r="HR121" s="62">
        <v>2.4227827258100687</v>
      </c>
      <c r="HS121" s="60">
        <v>1227420</v>
      </c>
      <c r="HT121" s="60">
        <v>3019795.9838436865</v>
      </c>
      <c r="HU121" s="62">
        <v>2.4602792718414941</v>
      </c>
      <c r="HV121" s="60">
        <v>1292896</v>
      </c>
      <c r="HW121" s="60">
        <v>3375255.275616393</v>
      </c>
      <c r="HX121" s="62">
        <v>2.6106162256023633</v>
      </c>
      <c r="HY121" s="60">
        <v>1291860</v>
      </c>
      <c r="HZ121" s="60">
        <v>3225534.9458664772</v>
      </c>
      <c r="IA121" s="62">
        <v>2.4968146284167614</v>
      </c>
      <c r="IB121" s="60">
        <v>1345947</v>
      </c>
      <c r="IC121" s="60">
        <v>3652555.3515718426</v>
      </c>
      <c r="ID121" s="62">
        <v>2.7137438187178562</v>
      </c>
      <c r="IE121" s="60">
        <v>1387391</v>
      </c>
      <c r="IF121" s="60">
        <v>3845207.3332603392</v>
      </c>
      <c r="IG121" s="62">
        <v>2.7715383286040773</v>
      </c>
      <c r="IH121" s="60">
        <v>1466969</v>
      </c>
      <c r="II121" s="60">
        <v>3992298.6871490083</v>
      </c>
      <c r="IJ121" s="62">
        <v>2.721460840105693</v>
      </c>
      <c r="IK121" s="60">
        <v>1832525</v>
      </c>
      <c r="IL121" s="60">
        <v>5199911.1909010196</v>
      </c>
      <c r="IM121" s="62">
        <v>2.8375663038163297</v>
      </c>
      <c r="IN121" s="60">
        <v>2109793</v>
      </c>
      <c r="IO121" s="60">
        <v>5983212.5428429283</v>
      </c>
      <c r="IP121" s="62">
        <v>2.8359239711397888</v>
      </c>
      <c r="IQ121" s="60">
        <v>2485996</v>
      </c>
      <c r="IR121" s="60">
        <v>6659685.4686380671</v>
      </c>
      <c r="IS121" s="62">
        <v>2.6788802027992271</v>
      </c>
      <c r="IT121" s="60">
        <v>2758296</v>
      </c>
      <c r="IU121" s="60">
        <v>7629966.8701232048</v>
      </c>
      <c r="IV121" s="62">
        <v>2.7661885708144465</v>
      </c>
      <c r="IW121" s="60">
        <v>3056225</v>
      </c>
      <c r="IX121" s="60">
        <v>8422402.343506787</v>
      </c>
      <c r="IY121" s="62">
        <v>2.7558188102992376</v>
      </c>
      <c r="IZ121" s="60">
        <v>3012317</v>
      </c>
      <c r="JA121" s="60">
        <v>8390779.3689642027</v>
      </c>
      <c r="JB121" s="62">
        <v>2.7854901622120787</v>
      </c>
      <c r="JC121" s="60">
        <v>2971088</v>
      </c>
      <c r="JD121" s="60">
        <v>8104997.8887003129</v>
      </c>
      <c r="JE121" s="62">
        <v>2.7279561859831527</v>
      </c>
      <c r="JF121" s="60">
        <v>3160304</v>
      </c>
      <c r="JG121" s="60">
        <v>8501715.1267163772</v>
      </c>
      <c r="JH121" s="62">
        <v>2.6901573793902034</v>
      </c>
      <c r="JI121" s="60">
        <v>3474681</v>
      </c>
      <c r="JJ121" s="60">
        <v>9087479.3783616722</v>
      </c>
      <c r="JK121" s="62">
        <v>2.6153420640230491</v>
      </c>
      <c r="JL121" s="60">
        <v>3785732</v>
      </c>
      <c r="JM121" s="60">
        <v>9260207.6638108119</v>
      </c>
      <c r="JN121" s="62">
        <v>2.4460811446269339</v>
      </c>
      <c r="JO121" s="60">
        <v>4106252</v>
      </c>
      <c r="JP121" s="60">
        <v>9850538.8824298996</v>
      </c>
      <c r="JQ121" s="62">
        <v>2.3989124102539003</v>
      </c>
      <c r="JR121" s="60">
        <v>4637358</v>
      </c>
      <c r="JS121" s="60">
        <v>10436739.281621605</v>
      </c>
      <c r="JT121" s="62">
        <v>2.2505787307388401</v>
      </c>
      <c r="JU121" s="60">
        <v>4324557</v>
      </c>
      <c r="JV121" s="60">
        <v>9764782.597140735</v>
      </c>
      <c r="JW121" s="62">
        <v>2.2579844819112651</v>
      </c>
      <c r="JX121" s="60">
        <v>4346983</v>
      </c>
      <c r="JY121" s="60">
        <v>9118299.6571165416</v>
      </c>
      <c r="JZ121" s="62">
        <v>2.0976156697913337</v>
      </c>
      <c r="KA121" s="60">
        <v>4699935</v>
      </c>
      <c r="KB121" s="60">
        <v>10920024.103691287</v>
      </c>
      <c r="KC121" s="62">
        <v>2.3234415164659272</v>
      </c>
      <c r="KD121" s="60">
        <v>4886770</v>
      </c>
      <c r="KE121" s="60">
        <v>10906515.799756957</v>
      </c>
      <c r="KF121" s="62">
        <v>2.2318455339123711</v>
      </c>
      <c r="KG121" s="60">
        <v>4903216</v>
      </c>
      <c r="KH121" s="60">
        <v>10407310.261629188</v>
      </c>
      <c r="KI121" s="62">
        <v>2.1225477852962604</v>
      </c>
      <c r="KJ121" s="60">
        <v>4984772</v>
      </c>
      <c r="KK121" s="60">
        <v>10822677.322268339</v>
      </c>
      <c r="KL121" s="62">
        <v>2.1711479125360875</v>
      </c>
      <c r="KM121" s="60">
        <v>5042745</v>
      </c>
      <c r="KN121" s="60">
        <v>11112073.566030812</v>
      </c>
      <c r="KO121" s="62">
        <v>2.2035763390833387</v>
      </c>
    </row>
    <row r="122" spans="1:301" ht="15" customHeight="1">
      <c r="A122" s="166">
        <v>99.9</v>
      </c>
      <c r="B122" s="171">
        <v>215337.60000000001</v>
      </c>
      <c r="C122" s="3">
        <v>464707.1</v>
      </c>
      <c r="D122" s="4">
        <v>2.1580400000000002</v>
      </c>
      <c r="E122" s="3">
        <v>277114.09999999998</v>
      </c>
      <c r="F122" s="3">
        <v>718092.80000000005</v>
      </c>
      <c r="G122" s="4">
        <v>2.5913249999999999</v>
      </c>
      <c r="H122" s="3">
        <v>289696.3</v>
      </c>
      <c r="I122" s="3">
        <v>529024.80000000005</v>
      </c>
      <c r="J122" s="4">
        <v>1.826136</v>
      </c>
      <c r="K122" s="3">
        <v>295759.90000000002</v>
      </c>
      <c r="L122" s="3">
        <v>533837.30000000005</v>
      </c>
      <c r="M122" s="4">
        <v>1.804969</v>
      </c>
      <c r="N122" s="3">
        <v>412255.8</v>
      </c>
      <c r="O122" s="3">
        <v>1132812</v>
      </c>
      <c r="P122" s="4">
        <v>2.7478379999999998</v>
      </c>
      <c r="Q122" s="3">
        <v>614854.30000000005</v>
      </c>
      <c r="R122" s="3">
        <v>961030.4</v>
      </c>
      <c r="S122" s="4">
        <v>1.563021</v>
      </c>
      <c r="T122" s="3">
        <v>604491.6</v>
      </c>
      <c r="U122" s="3">
        <v>1097650</v>
      </c>
      <c r="V122" s="4">
        <v>1.8158240000000001</v>
      </c>
      <c r="W122" s="3">
        <v>550260.5</v>
      </c>
      <c r="X122" s="3">
        <v>1344494</v>
      </c>
      <c r="Y122" s="4">
        <v>2.4433769999999999</v>
      </c>
      <c r="Z122" s="3">
        <v>614216.1</v>
      </c>
      <c r="AA122" s="3">
        <v>1424750</v>
      </c>
      <c r="AB122" s="4">
        <v>2.3196240000000001</v>
      </c>
      <c r="AC122" s="3">
        <v>826169.4</v>
      </c>
      <c r="AD122" s="3">
        <v>2092961</v>
      </c>
      <c r="AE122" s="4">
        <v>2.533331</v>
      </c>
      <c r="AF122" s="3">
        <v>979917.6</v>
      </c>
      <c r="AG122" s="3">
        <v>2273939</v>
      </c>
      <c r="AH122" s="4">
        <v>2.3205420000000001</v>
      </c>
      <c r="AI122" s="3">
        <v>890607.9</v>
      </c>
      <c r="AJ122" s="3">
        <v>2808762</v>
      </c>
      <c r="AK122" s="4">
        <v>3.153759</v>
      </c>
      <c r="AL122" s="3">
        <v>875319.8</v>
      </c>
      <c r="AM122" s="3">
        <v>2933542</v>
      </c>
      <c r="AN122" s="4">
        <v>3.351394</v>
      </c>
      <c r="AO122" s="3">
        <v>1003761</v>
      </c>
      <c r="AP122" s="3">
        <v>2319178</v>
      </c>
      <c r="AQ122" s="4">
        <v>2.3104879999999999</v>
      </c>
      <c r="AR122" s="3">
        <v>1024053</v>
      </c>
      <c r="AS122" s="3">
        <v>2794710</v>
      </c>
      <c r="AT122" s="4">
        <v>2.7290679999999998</v>
      </c>
      <c r="AU122" s="3">
        <v>1124379</v>
      </c>
      <c r="AV122" s="3">
        <v>2577137</v>
      </c>
      <c r="AW122" s="4">
        <v>2.2920539999999998</v>
      </c>
      <c r="AX122" s="3">
        <v>1099563</v>
      </c>
      <c r="AY122" s="3">
        <v>3149999</v>
      </c>
      <c r="AZ122" s="4">
        <v>2.864773</v>
      </c>
      <c r="BA122" s="3">
        <v>1069593</v>
      </c>
      <c r="BB122" s="3">
        <v>3195190</v>
      </c>
      <c r="BC122" s="4">
        <v>2.987295</v>
      </c>
      <c r="BD122" s="3">
        <v>1125547</v>
      </c>
      <c r="BE122" s="3">
        <v>2951754</v>
      </c>
      <c r="BF122" s="4">
        <v>2.6225070000000001</v>
      </c>
      <c r="BG122" s="3">
        <v>2111600</v>
      </c>
      <c r="BH122" s="3">
        <v>4827461</v>
      </c>
      <c r="BI122" s="4">
        <v>2.286162</v>
      </c>
      <c r="BJ122" s="3">
        <v>2491083</v>
      </c>
      <c r="BK122" s="3">
        <v>6634223</v>
      </c>
      <c r="BL122" s="4">
        <v>2.663189</v>
      </c>
      <c r="BM122" s="3">
        <v>3055345</v>
      </c>
      <c r="BN122" s="3">
        <v>8327082</v>
      </c>
      <c r="BO122" s="4">
        <v>2.7254149999999999</v>
      </c>
      <c r="BP122" s="3">
        <v>3898849</v>
      </c>
      <c r="BQ122" s="3">
        <v>11200000</v>
      </c>
      <c r="BR122" s="4">
        <v>2.875766</v>
      </c>
      <c r="BS122" s="3">
        <v>4024586</v>
      </c>
      <c r="BT122" s="3">
        <v>11700000</v>
      </c>
      <c r="BU122" s="4">
        <v>2.9002750000000002</v>
      </c>
      <c r="BV122" s="3">
        <v>3682096</v>
      </c>
      <c r="BW122" s="3">
        <v>9433373</v>
      </c>
      <c r="BX122" s="4">
        <v>2.561957</v>
      </c>
      <c r="BY122" s="3">
        <v>3336286</v>
      </c>
      <c r="BZ122" s="3">
        <v>8604554</v>
      </c>
      <c r="CA122" s="4">
        <v>2.5790820000000001</v>
      </c>
      <c r="CB122" s="3">
        <v>3207297</v>
      </c>
      <c r="CC122" s="3">
        <v>8262067</v>
      </c>
      <c r="CD122" s="4">
        <v>2.576022</v>
      </c>
      <c r="CE122" s="3">
        <v>2722684</v>
      </c>
      <c r="CF122" s="3">
        <v>8288345</v>
      </c>
      <c r="CG122" s="4">
        <v>3.0441820000000002</v>
      </c>
      <c r="CH122" s="3">
        <v>2710868</v>
      </c>
      <c r="CI122" s="3">
        <v>9000792</v>
      </c>
      <c r="CJ122" s="4">
        <v>3.3202630000000002</v>
      </c>
      <c r="CK122" s="3">
        <v>3620677</v>
      </c>
      <c r="CL122" s="3">
        <v>9449766</v>
      </c>
      <c r="CM122" s="4">
        <v>2.609944</v>
      </c>
      <c r="CN122" s="3">
        <v>3855090</v>
      </c>
      <c r="CO122" s="3">
        <v>11600000</v>
      </c>
      <c r="CP122" s="4">
        <v>3.0203859999999998</v>
      </c>
      <c r="CQ122" s="3">
        <v>4360133</v>
      </c>
      <c r="CR122" s="3">
        <v>13300000</v>
      </c>
      <c r="CS122" s="4">
        <v>3.0558399999999999</v>
      </c>
      <c r="CT122" s="3">
        <v>3137244</v>
      </c>
      <c r="CU122" s="3">
        <v>7467701</v>
      </c>
      <c r="CV122" s="4">
        <v>2.3803380000000001</v>
      </c>
      <c r="CW122" s="3">
        <v>4049260</v>
      </c>
      <c r="CX122" s="3">
        <v>8845959</v>
      </c>
      <c r="CY122" s="4">
        <v>2.1845870000000001</v>
      </c>
      <c r="CZ122" s="3">
        <v>4975617</v>
      </c>
      <c r="DA122" s="3">
        <v>10500000</v>
      </c>
      <c r="DB122" s="4">
        <v>2.1057600000000001</v>
      </c>
      <c r="DC122" s="3">
        <v>6180389</v>
      </c>
      <c r="DD122" s="3">
        <v>12600000</v>
      </c>
      <c r="DE122" s="4">
        <v>2.0387490000000001</v>
      </c>
      <c r="DF122" s="3">
        <v>6420923</v>
      </c>
      <c r="DG122" s="3">
        <v>14100000</v>
      </c>
      <c r="DH122" s="4">
        <v>2.1899350000000002</v>
      </c>
      <c r="DI122" s="3">
        <v>7570632</v>
      </c>
      <c r="DJ122" s="3">
        <v>16500000</v>
      </c>
      <c r="DK122" s="4">
        <v>2.1746110000000001</v>
      </c>
      <c r="DL122" s="3">
        <v>8816315</v>
      </c>
      <c r="DM122" s="3">
        <v>18400000</v>
      </c>
      <c r="DN122" s="4">
        <v>2.0910069999999998</v>
      </c>
      <c r="DO122" s="3">
        <v>13600000</v>
      </c>
      <c r="DP122" s="3">
        <v>27900000</v>
      </c>
      <c r="DQ122" s="4">
        <v>2.0476420000000002</v>
      </c>
      <c r="DR122" s="3">
        <v>21600000</v>
      </c>
      <c r="DS122" s="3">
        <v>44700000</v>
      </c>
      <c r="DT122" s="4">
        <v>2.074398</v>
      </c>
      <c r="DU122" s="3">
        <v>42943.57</v>
      </c>
      <c r="DV122" s="3">
        <v>81426.210000000006</v>
      </c>
      <c r="DW122" s="4">
        <v>1.8961209999999999</v>
      </c>
      <c r="DX122" s="3">
        <v>49754.35</v>
      </c>
      <c r="DY122" s="3">
        <v>107935.3</v>
      </c>
      <c r="DZ122" s="4">
        <v>2.169365</v>
      </c>
      <c r="EA122" s="3">
        <v>62339.54</v>
      </c>
      <c r="EB122" s="3">
        <v>181829.4</v>
      </c>
      <c r="EC122" s="4">
        <v>2.9167589999999999</v>
      </c>
      <c r="ED122" s="3">
        <v>75188.179999999993</v>
      </c>
      <c r="EE122" s="3">
        <v>154106.20000000001</v>
      </c>
      <c r="EF122" s="4">
        <v>2.0496059999999998</v>
      </c>
      <c r="EG122" s="3">
        <v>78628.53</v>
      </c>
      <c r="EH122" s="3">
        <v>160525.5</v>
      </c>
      <c r="EI122" s="4">
        <v>2.0415679999999998</v>
      </c>
      <c r="EJ122" s="3">
        <v>76717.41</v>
      </c>
      <c r="EK122" s="3">
        <v>167346.70000000001</v>
      </c>
      <c r="EL122" s="4">
        <v>2.1813389999999999</v>
      </c>
      <c r="EM122" s="3">
        <v>92741.119999999995</v>
      </c>
      <c r="EN122" s="3">
        <v>185320.1</v>
      </c>
      <c r="EO122" s="4">
        <v>1.9982519999999999</v>
      </c>
      <c r="EP122" s="3">
        <v>105515.8</v>
      </c>
      <c r="EQ122" s="3">
        <v>222187.4</v>
      </c>
      <c r="ER122" s="4">
        <v>2.1057269999999999</v>
      </c>
      <c r="ES122" s="3">
        <v>129187.2</v>
      </c>
      <c r="ET122" s="3">
        <v>276350.90000000002</v>
      </c>
      <c r="EU122" s="4">
        <v>2.139151</v>
      </c>
      <c r="EV122" s="3">
        <v>150752.29999999999</v>
      </c>
      <c r="EW122" s="3">
        <v>292952.40000000002</v>
      </c>
      <c r="EX122" s="4">
        <v>1.9432689999999999</v>
      </c>
      <c r="EY122" s="3">
        <v>171912.8</v>
      </c>
      <c r="EZ122" s="3">
        <v>392870</v>
      </c>
      <c r="FA122" s="4">
        <v>2.2852860000000002</v>
      </c>
      <c r="FB122" s="3">
        <v>193424.2</v>
      </c>
      <c r="FC122" s="3">
        <v>380570.1</v>
      </c>
      <c r="FD122" s="4">
        <v>1.967541</v>
      </c>
      <c r="FE122" s="3">
        <v>242150.3</v>
      </c>
      <c r="FF122" s="3">
        <v>526362.80000000005</v>
      </c>
      <c r="FG122" s="4">
        <v>2.173702</v>
      </c>
      <c r="FH122" s="3">
        <v>291628.09999999998</v>
      </c>
      <c r="FI122" s="3">
        <v>613160.1</v>
      </c>
      <c r="FJ122" s="4">
        <v>2.102541</v>
      </c>
      <c r="FK122" s="60">
        <v>308108</v>
      </c>
      <c r="FL122" s="60">
        <v>664713.44200226758</v>
      </c>
      <c r="FM122" s="62">
        <v>2.1574040336578979</v>
      </c>
      <c r="FN122" s="60">
        <v>318432</v>
      </c>
      <c r="FO122" s="60">
        <v>687876.17598397681</v>
      </c>
      <c r="FP122" s="62">
        <v>2.1601980202491484</v>
      </c>
      <c r="FQ122" s="60">
        <v>351523</v>
      </c>
      <c r="FR122" s="60">
        <v>760339.01503054285</v>
      </c>
      <c r="FS122" s="62">
        <v>2.1629851105917477</v>
      </c>
      <c r="FT122" s="60">
        <v>395328</v>
      </c>
      <c r="FU122" s="60">
        <v>856192.08877161413</v>
      </c>
      <c r="FV122" s="62">
        <v>2.1657764913479798</v>
      </c>
      <c r="FW122" s="60">
        <v>423656</v>
      </c>
      <c r="FX122" s="60">
        <v>918728.1558431664</v>
      </c>
      <c r="FY122" s="62">
        <v>2.1685710950468455</v>
      </c>
      <c r="FZ122" s="60">
        <v>463285</v>
      </c>
      <c r="GA122" s="60">
        <v>1005958.4479151072</v>
      </c>
      <c r="GB122" s="62">
        <v>2.1713598495852602</v>
      </c>
      <c r="GC122" s="60">
        <v>520055</v>
      </c>
      <c r="GD122" s="60">
        <v>1139462.7455710901</v>
      </c>
      <c r="GE122" s="62">
        <v>2.191042765805713</v>
      </c>
      <c r="GF122" s="60">
        <v>572767</v>
      </c>
      <c r="GG122" s="60">
        <v>1266228.8512232744</v>
      </c>
      <c r="GH122" s="62">
        <v>2.2107224250406787</v>
      </c>
      <c r="GI122" s="60">
        <v>669798</v>
      </c>
      <c r="GJ122" s="60">
        <v>1493918.9943025694</v>
      </c>
      <c r="GK122" s="62">
        <v>2.2304022918888524</v>
      </c>
      <c r="GL122" s="60">
        <v>794421</v>
      </c>
      <c r="GM122" s="60">
        <v>1787520.6864740225</v>
      </c>
      <c r="GN122" s="62">
        <v>2.2500924402477054</v>
      </c>
      <c r="GO122" s="60">
        <v>888132</v>
      </c>
      <c r="GP122" s="60">
        <v>1937144.217143951</v>
      </c>
      <c r="GQ122" s="62">
        <v>2.1811444888191742</v>
      </c>
      <c r="GR122" s="60">
        <v>946380</v>
      </c>
      <c r="GS122" s="60">
        <v>1998950.2136653969</v>
      </c>
      <c r="GT122" s="62">
        <v>2.1122067390111763</v>
      </c>
      <c r="GU122" s="60">
        <v>998813</v>
      </c>
      <c r="GV122" s="60">
        <v>2040845.0728088585</v>
      </c>
      <c r="GW122" s="62">
        <v>2.0432704348149837</v>
      </c>
      <c r="GX122" s="60">
        <v>1076787</v>
      </c>
      <c r="GY122" s="60">
        <v>2125937.0265624649</v>
      </c>
      <c r="GZ122" s="62">
        <v>1.9743338529927135</v>
      </c>
      <c r="HA122" s="60">
        <v>1153485</v>
      </c>
      <c r="HB122" s="60">
        <v>2197905.2300042673</v>
      </c>
      <c r="HC122" s="62">
        <v>1.9054476044372206</v>
      </c>
      <c r="HD122" s="60">
        <v>1218543</v>
      </c>
      <c r="HE122" s="60">
        <v>2428009.4176918883</v>
      </c>
      <c r="HF122" s="62">
        <v>1.9925512827137724</v>
      </c>
      <c r="HG122" s="60">
        <v>1382297</v>
      </c>
      <c r="HH122" s="60">
        <v>2874757.3363352851</v>
      </c>
      <c r="HI122" s="62">
        <v>2.0796958514235979</v>
      </c>
      <c r="HJ122" s="60">
        <v>1469869</v>
      </c>
      <c r="HK122" s="60">
        <v>3184974.7143493425</v>
      </c>
      <c r="HL122" s="62">
        <v>2.1668425651193015</v>
      </c>
      <c r="HM122" s="60">
        <v>1587193</v>
      </c>
      <c r="HN122" s="60">
        <v>3577503.6635088078</v>
      </c>
      <c r="HO122" s="62">
        <v>2.2539815028851611</v>
      </c>
      <c r="HP122" s="60">
        <v>1832290</v>
      </c>
      <c r="HQ122" s="60">
        <v>4361088.5795660662</v>
      </c>
      <c r="HR122" s="62">
        <v>2.3801300992561583</v>
      </c>
      <c r="HS122" s="60">
        <v>1828003</v>
      </c>
      <c r="HT122" s="60">
        <v>4581486.4062946355</v>
      </c>
      <c r="HU122" s="62">
        <v>2.5062794789147698</v>
      </c>
      <c r="HV122" s="60">
        <v>1938965</v>
      </c>
      <c r="HW122" s="60">
        <v>5182934.2677495982</v>
      </c>
      <c r="HX122" s="62">
        <v>2.6730416834494681</v>
      </c>
      <c r="HY122" s="60">
        <v>1923918</v>
      </c>
      <c r="HZ122" s="60">
        <v>4886213.2193344831</v>
      </c>
      <c r="IA122" s="62">
        <v>2.5397201020700897</v>
      </c>
      <c r="IB122" s="60">
        <v>1995672</v>
      </c>
      <c r="IC122" s="60">
        <v>5692965.617525219</v>
      </c>
      <c r="ID122" s="62">
        <v>2.8526559562519389</v>
      </c>
      <c r="IE122" s="60">
        <v>2206280</v>
      </c>
      <c r="IF122" s="60">
        <v>5979831.7222932866</v>
      </c>
      <c r="IG122" s="62">
        <v>2.7103684583521974</v>
      </c>
      <c r="IH122" s="60">
        <v>2324134</v>
      </c>
      <c r="II122" s="60">
        <v>6170941.4816650208</v>
      </c>
      <c r="IJ122" s="62">
        <v>2.6551573539499103</v>
      </c>
      <c r="IK122" s="60">
        <v>3004632</v>
      </c>
      <c r="IL122" s="60">
        <v>8097498.6593212206</v>
      </c>
      <c r="IM122" s="62">
        <v>2.6950051318501633</v>
      </c>
      <c r="IN122" s="60">
        <v>3447665</v>
      </c>
      <c r="IO122" s="60">
        <v>9326342.6656161565</v>
      </c>
      <c r="IP122" s="62">
        <v>2.7051185847859802</v>
      </c>
      <c r="IQ122" s="60">
        <v>3947346</v>
      </c>
      <c r="IR122" s="60">
        <v>10288069.386224478</v>
      </c>
      <c r="IS122" s="62">
        <v>2.6063257151069297</v>
      </c>
      <c r="IT122" s="60">
        <v>4535098</v>
      </c>
      <c r="IU122" s="60">
        <v>11794495.265829379</v>
      </c>
      <c r="IV122" s="62">
        <v>2.6007145304973296</v>
      </c>
      <c r="IW122" s="60">
        <v>4995273</v>
      </c>
      <c r="IX122" s="60">
        <v>12999858.614869712</v>
      </c>
      <c r="IY122" s="62">
        <v>2.6024320622455894</v>
      </c>
      <c r="IZ122" s="60">
        <v>4911088</v>
      </c>
      <c r="JA122" s="60">
        <v>12994233.82496844</v>
      </c>
      <c r="JB122" s="62">
        <v>2.6458971667720963</v>
      </c>
      <c r="JC122" s="60">
        <v>4766626</v>
      </c>
      <c r="JD122" s="60">
        <v>12504875.630668998</v>
      </c>
      <c r="JE122" s="62">
        <v>2.6234228636081367</v>
      </c>
      <c r="JF122" s="60">
        <v>5088345</v>
      </c>
      <c r="JG122" s="60">
        <v>13073385.973026508</v>
      </c>
      <c r="JH122" s="62">
        <v>2.5692805761060833</v>
      </c>
      <c r="JI122" s="60">
        <v>5485905</v>
      </c>
      <c r="JJ122" s="60">
        <v>13891338.849658405</v>
      </c>
      <c r="JK122" s="62">
        <v>2.5321872780623078</v>
      </c>
      <c r="JL122" s="60">
        <v>5839054</v>
      </c>
      <c r="JM122" s="60">
        <v>13892100.031268509</v>
      </c>
      <c r="JN122" s="62">
        <v>2.3791696448206352</v>
      </c>
      <c r="JO122" s="60">
        <v>6335315</v>
      </c>
      <c r="JP122" s="60">
        <v>14685012.575669864</v>
      </c>
      <c r="JQ122" s="62">
        <v>2.3179609183868308</v>
      </c>
      <c r="JR122" s="60">
        <v>6785974</v>
      </c>
      <c r="JS122" s="60">
        <v>15349488.899069397</v>
      </c>
      <c r="JT122" s="62">
        <v>2.2619433701145035</v>
      </c>
      <c r="JU122" s="60">
        <v>6185528</v>
      </c>
      <c r="JV122" s="60">
        <v>14465150.957950845</v>
      </c>
      <c r="JW122" s="62">
        <v>2.3385474866415357</v>
      </c>
      <c r="JX122" s="60">
        <v>5989264</v>
      </c>
      <c r="JY122" s="60">
        <v>13218415.193594674</v>
      </c>
      <c r="JZ122" s="62">
        <v>2.2070182903266033</v>
      </c>
      <c r="KA122" s="60">
        <v>6575389</v>
      </c>
      <c r="KB122" s="60">
        <v>16368459.001489462</v>
      </c>
      <c r="KC122" s="62">
        <v>2.4893521891236339</v>
      </c>
      <c r="KD122" s="60">
        <v>6888116</v>
      </c>
      <c r="KE122" s="60">
        <v>16117613.133818639</v>
      </c>
      <c r="KF122" s="62">
        <v>2.3399160429090684</v>
      </c>
      <c r="KG122" s="60">
        <v>6958753</v>
      </c>
      <c r="KH122" s="60">
        <v>15091444.857093185</v>
      </c>
      <c r="KI122" s="62">
        <v>2.1686996013643802</v>
      </c>
      <c r="KJ122" s="60">
        <v>7257945</v>
      </c>
      <c r="KK122" s="60">
        <v>15740308.309972303</v>
      </c>
      <c r="KL122" s="62">
        <v>2.1687004117518529</v>
      </c>
      <c r="KM122" s="60">
        <v>7466916</v>
      </c>
      <c r="KN122" s="60">
        <v>16193501.337589502</v>
      </c>
      <c r="KO122" s="62">
        <v>2.1687000814780162</v>
      </c>
    </row>
    <row r="123" spans="1:301" ht="15" customHeight="1">
      <c r="A123" s="166">
        <v>99.91</v>
      </c>
      <c r="B123" s="171">
        <v>232117.8</v>
      </c>
      <c r="C123" s="3">
        <v>491540.8</v>
      </c>
      <c r="D123" s="4">
        <v>2.1176349999999999</v>
      </c>
      <c r="E123" s="3">
        <v>296972.90000000002</v>
      </c>
      <c r="F123" s="3">
        <v>766012.4</v>
      </c>
      <c r="G123" s="4">
        <v>2.579402</v>
      </c>
      <c r="H123" s="3">
        <v>302819.5</v>
      </c>
      <c r="I123" s="3">
        <v>554890.4</v>
      </c>
      <c r="J123" s="4">
        <v>1.8324130000000001</v>
      </c>
      <c r="K123" s="3">
        <v>324216.09999999998</v>
      </c>
      <c r="L123" s="3">
        <v>558893.9</v>
      </c>
      <c r="M123" s="4">
        <v>1.723832</v>
      </c>
      <c r="N123" s="3">
        <v>392386.8</v>
      </c>
      <c r="O123" s="3">
        <v>1213263</v>
      </c>
      <c r="P123" s="4">
        <v>3.092006</v>
      </c>
      <c r="Q123" s="3">
        <v>640698.6</v>
      </c>
      <c r="R123" s="3">
        <v>998078.8</v>
      </c>
      <c r="S123" s="4">
        <v>1.557798</v>
      </c>
      <c r="T123" s="3">
        <v>630029.80000000005</v>
      </c>
      <c r="U123" s="3">
        <v>1151004</v>
      </c>
      <c r="V123" s="4">
        <v>1.8269040000000001</v>
      </c>
      <c r="W123" s="3">
        <v>562414.9</v>
      </c>
      <c r="X123" s="3">
        <v>1431733</v>
      </c>
      <c r="Y123" s="4">
        <v>2.5456880000000002</v>
      </c>
      <c r="Z123" s="3">
        <v>671265.3</v>
      </c>
      <c r="AA123" s="3">
        <v>1512038</v>
      </c>
      <c r="AB123" s="4">
        <v>2.2525189999999999</v>
      </c>
      <c r="AC123" s="3">
        <v>900487.6</v>
      </c>
      <c r="AD123" s="3">
        <v>2229723</v>
      </c>
      <c r="AE123" s="4">
        <v>2.4761289999999998</v>
      </c>
      <c r="AF123" s="3">
        <v>1047990</v>
      </c>
      <c r="AG123" s="3">
        <v>2414023</v>
      </c>
      <c r="AH123" s="4">
        <v>2.3034780000000001</v>
      </c>
      <c r="AI123" s="3">
        <v>966431.6</v>
      </c>
      <c r="AJ123" s="3">
        <v>3017803</v>
      </c>
      <c r="AK123" s="4">
        <v>3.1226250000000002</v>
      </c>
      <c r="AL123" s="3">
        <v>942239.1</v>
      </c>
      <c r="AM123" s="3">
        <v>3158643</v>
      </c>
      <c r="AN123" s="4">
        <v>3.3522729999999998</v>
      </c>
      <c r="AO123" s="3">
        <v>1067340</v>
      </c>
      <c r="AP123" s="3">
        <v>2461878</v>
      </c>
      <c r="AQ123" s="4">
        <v>2.3065549999999999</v>
      </c>
      <c r="AR123" s="3">
        <v>1107969</v>
      </c>
      <c r="AS123" s="3">
        <v>2986868</v>
      </c>
      <c r="AT123" s="4">
        <v>2.695805</v>
      </c>
      <c r="AU123" s="3">
        <v>1139857</v>
      </c>
      <c r="AV123" s="3">
        <v>2737357</v>
      </c>
      <c r="AW123" s="4">
        <v>2.401491</v>
      </c>
      <c r="AX123" s="3">
        <v>1181886</v>
      </c>
      <c r="AY123" s="3">
        <v>3373513</v>
      </c>
      <c r="AZ123" s="4">
        <v>2.8543470000000002</v>
      </c>
      <c r="BA123" s="3">
        <v>1163897</v>
      </c>
      <c r="BB123" s="3">
        <v>3426589</v>
      </c>
      <c r="BC123" s="4">
        <v>2.9440650000000002</v>
      </c>
      <c r="BD123" s="3">
        <v>1226990</v>
      </c>
      <c r="BE123" s="3">
        <v>3149343</v>
      </c>
      <c r="BF123" s="4">
        <v>2.5667230000000001</v>
      </c>
      <c r="BG123" s="3">
        <v>2291980</v>
      </c>
      <c r="BH123" s="3">
        <v>5119254</v>
      </c>
      <c r="BI123" s="4">
        <v>2.2335509999999998</v>
      </c>
      <c r="BJ123" s="3">
        <v>2731388</v>
      </c>
      <c r="BK123" s="3">
        <v>7081710</v>
      </c>
      <c r="BL123" s="4">
        <v>2.5927150000000001</v>
      </c>
      <c r="BM123" s="3">
        <v>3308812</v>
      </c>
      <c r="BN123" s="3">
        <v>8899150</v>
      </c>
      <c r="BO123" s="4">
        <v>2.68953</v>
      </c>
      <c r="BP123" s="3">
        <v>4189113</v>
      </c>
      <c r="BQ123" s="3">
        <v>12000000</v>
      </c>
      <c r="BR123" s="4">
        <v>2.866746</v>
      </c>
      <c r="BS123" s="3">
        <v>4334338</v>
      </c>
      <c r="BT123" s="3">
        <v>12500000</v>
      </c>
      <c r="BU123" s="4">
        <v>2.8852229999999999</v>
      </c>
      <c r="BV123" s="3">
        <v>4106258</v>
      </c>
      <c r="BW123" s="3">
        <v>10000000</v>
      </c>
      <c r="BX123" s="4">
        <v>2.4473470000000002</v>
      </c>
      <c r="BY123" s="3">
        <v>3590852</v>
      </c>
      <c r="BZ123" s="3">
        <v>9176160</v>
      </c>
      <c r="CA123" s="4">
        <v>2.555428</v>
      </c>
      <c r="CB123" s="3">
        <v>3451478</v>
      </c>
      <c r="CC123" s="3">
        <v>8810510</v>
      </c>
      <c r="CD123" s="4">
        <v>2.5526770000000001</v>
      </c>
      <c r="CE123" s="3">
        <v>2918286</v>
      </c>
      <c r="CF123" s="3">
        <v>8896076</v>
      </c>
      <c r="CG123" s="4">
        <v>3.0483910000000001</v>
      </c>
      <c r="CH123" s="3">
        <v>2873605</v>
      </c>
      <c r="CI123" s="3">
        <v>9690904</v>
      </c>
      <c r="CJ123" s="4">
        <v>3.3723860000000001</v>
      </c>
      <c r="CK123" s="3">
        <v>3855825</v>
      </c>
      <c r="CL123" s="3">
        <v>10100000</v>
      </c>
      <c r="CM123" s="4">
        <v>2.6150509999999998</v>
      </c>
      <c r="CN123" s="3">
        <v>4165219</v>
      </c>
      <c r="CO123" s="3">
        <v>12500000</v>
      </c>
      <c r="CP123" s="4">
        <v>2.9994779999999999</v>
      </c>
      <c r="CQ123" s="3">
        <v>4663062</v>
      </c>
      <c r="CR123" s="3">
        <v>14300000</v>
      </c>
      <c r="CS123" s="4">
        <v>3.0674009999999998</v>
      </c>
      <c r="CT123" s="3">
        <v>3367997</v>
      </c>
      <c r="CU123" s="3">
        <v>7936470</v>
      </c>
      <c r="CV123" s="4">
        <v>2.356436</v>
      </c>
      <c r="CW123" s="3">
        <v>4330000</v>
      </c>
      <c r="CX123" s="3">
        <v>9363867</v>
      </c>
      <c r="CY123" s="4">
        <v>2.1625559999999999</v>
      </c>
      <c r="CZ123" s="3">
        <v>5287021</v>
      </c>
      <c r="DA123" s="3">
        <v>11100000</v>
      </c>
      <c r="DB123" s="4">
        <v>2.0941640000000001</v>
      </c>
      <c r="DC123" s="3">
        <v>6605135</v>
      </c>
      <c r="DD123" s="3">
        <v>13300000</v>
      </c>
      <c r="DE123" s="4">
        <v>2.012159</v>
      </c>
      <c r="DF123" s="3">
        <v>6855479</v>
      </c>
      <c r="DG123" s="3">
        <v>14900000</v>
      </c>
      <c r="DH123" s="4">
        <v>2.171522</v>
      </c>
      <c r="DI123" s="3">
        <v>8208712</v>
      </c>
      <c r="DJ123" s="3">
        <v>17400000</v>
      </c>
      <c r="DK123" s="4">
        <v>2.1218270000000001</v>
      </c>
      <c r="DL123" s="3">
        <v>9351092</v>
      </c>
      <c r="DM123" s="3">
        <v>19500000</v>
      </c>
      <c r="DN123" s="4">
        <v>2.0826259999999999</v>
      </c>
      <c r="DO123" s="3">
        <v>14500000</v>
      </c>
      <c r="DP123" s="3">
        <v>29500000</v>
      </c>
      <c r="DQ123" s="4">
        <v>2.0297160000000001</v>
      </c>
      <c r="DR123" s="3">
        <v>23000000</v>
      </c>
      <c r="DS123" s="3">
        <v>47200000</v>
      </c>
      <c r="DT123" s="4">
        <v>2.057496</v>
      </c>
      <c r="DU123" s="3">
        <v>44900.82</v>
      </c>
      <c r="DV123" s="3">
        <v>85595.66</v>
      </c>
      <c r="DW123" s="4">
        <v>1.9063270000000001</v>
      </c>
      <c r="DX123" s="3">
        <v>52953.47</v>
      </c>
      <c r="DY123" s="3">
        <v>114226.8</v>
      </c>
      <c r="DZ123" s="4">
        <v>2.1571159999999998</v>
      </c>
      <c r="EA123" s="3">
        <v>66504.63</v>
      </c>
      <c r="EB123" s="3">
        <v>194881.6</v>
      </c>
      <c r="EC123" s="4">
        <v>2.930345</v>
      </c>
      <c r="ED123" s="3">
        <v>80491.95</v>
      </c>
      <c r="EE123" s="3">
        <v>162586.4</v>
      </c>
      <c r="EF123" s="4">
        <v>2.0199090000000002</v>
      </c>
      <c r="EG123" s="3">
        <v>83176.95</v>
      </c>
      <c r="EH123" s="3">
        <v>169375.8</v>
      </c>
      <c r="EI123" s="4">
        <v>2.0363310000000001</v>
      </c>
      <c r="EJ123" s="3">
        <v>81935.8</v>
      </c>
      <c r="EK123" s="3">
        <v>177135.1</v>
      </c>
      <c r="EL123" s="4">
        <v>2.161877</v>
      </c>
      <c r="EM123" s="3">
        <v>98920.71</v>
      </c>
      <c r="EN123" s="3">
        <v>195272.6</v>
      </c>
      <c r="EO123" s="4">
        <v>1.9740310000000001</v>
      </c>
      <c r="EP123" s="3">
        <v>112738.1</v>
      </c>
      <c r="EQ123" s="3">
        <v>234761.5</v>
      </c>
      <c r="ER123" s="4">
        <v>2.0823619999999998</v>
      </c>
      <c r="ES123" s="3">
        <v>136245.4</v>
      </c>
      <c r="ET123" s="3">
        <v>292320.59999999998</v>
      </c>
      <c r="EU123" s="4">
        <v>2.1455449999999998</v>
      </c>
      <c r="EV123" s="3">
        <v>161974.20000000001</v>
      </c>
      <c r="EW123" s="3">
        <v>308159.3</v>
      </c>
      <c r="EX123" s="4">
        <v>1.9025209999999999</v>
      </c>
      <c r="EY123" s="3">
        <v>189580.9</v>
      </c>
      <c r="EZ123" s="3">
        <v>416455.2</v>
      </c>
      <c r="FA123" s="4">
        <v>2.1967140000000001</v>
      </c>
      <c r="FB123" s="3">
        <v>207006.7</v>
      </c>
      <c r="FC123" s="3">
        <v>400625.5</v>
      </c>
      <c r="FD123" s="4">
        <v>1.9353260000000001</v>
      </c>
      <c r="FE123" s="3">
        <v>258366.7</v>
      </c>
      <c r="FF123" s="3">
        <v>557062.30000000005</v>
      </c>
      <c r="FG123" s="4">
        <v>2.156091</v>
      </c>
      <c r="FH123" s="3">
        <v>308359.8</v>
      </c>
      <c r="FI123" s="3">
        <v>647981.1</v>
      </c>
      <c r="FJ123" s="4">
        <v>2.1013790000000001</v>
      </c>
      <c r="FK123" s="60">
        <v>326893</v>
      </c>
      <c r="FL123" s="60">
        <v>703332.99654237437</v>
      </c>
      <c r="FM123" s="62">
        <v>2.1515694632261151</v>
      </c>
      <c r="FN123" s="60">
        <v>336194</v>
      </c>
      <c r="FO123" s="60">
        <v>727965.77675633237</v>
      </c>
      <c r="FP123" s="62">
        <v>2.1653146003686334</v>
      </c>
      <c r="FQ123" s="60">
        <v>370854</v>
      </c>
      <c r="FR123" s="60">
        <v>804718.57005393365</v>
      </c>
      <c r="FS123" s="62">
        <v>2.1699066750093934</v>
      </c>
      <c r="FT123" s="60">
        <v>416746</v>
      </c>
      <c r="FU123" s="60">
        <v>906242.21278610849</v>
      </c>
      <c r="FV123" s="62">
        <v>2.1745672730778662</v>
      </c>
      <c r="FW123" s="60">
        <v>446252</v>
      </c>
      <c r="FX123" s="60">
        <v>972515.54148902337</v>
      </c>
      <c r="FY123" s="62">
        <v>2.1792967683932472</v>
      </c>
      <c r="FZ123" s="60">
        <v>495022</v>
      </c>
      <c r="GA123" s="60">
        <v>1065680.0008214675</v>
      </c>
      <c r="GB123" s="62">
        <v>2.1527932108501591</v>
      </c>
      <c r="GC123" s="60">
        <v>547584</v>
      </c>
      <c r="GD123" s="60">
        <v>1206799.0809588989</v>
      </c>
      <c r="GE123" s="62">
        <v>2.2038611079923789</v>
      </c>
      <c r="GF123" s="60">
        <v>603353</v>
      </c>
      <c r="GG123" s="60">
        <v>1341628.4519633339</v>
      </c>
      <c r="GH123" s="62">
        <v>2.2236210841138337</v>
      </c>
      <c r="GI123" s="60">
        <v>705873</v>
      </c>
      <c r="GJ123" s="60">
        <v>1583540.0861063737</v>
      </c>
      <c r="GK123" s="62">
        <v>2.2433781800782486</v>
      </c>
      <c r="GL123" s="60">
        <v>862924</v>
      </c>
      <c r="GM123" s="60">
        <v>1894181.7214075031</v>
      </c>
      <c r="GN123" s="62">
        <v>2.1950736349985664</v>
      </c>
      <c r="GO123" s="60">
        <v>935563</v>
      </c>
      <c r="GP123" s="60">
        <v>2051139.4110400132</v>
      </c>
      <c r="GQ123" s="62">
        <v>2.1924118536539101</v>
      </c>
      <c r="GR123" s="60">
        <v>995991</v>
      </c>
      <c r="GS123" s="60">
        <v>2113221.9445213177</v>
      </c>
      <c r="GT123" s="62">
        <v>2.1217279518804064</v>
      </c>
      <c r="GU123" s="60">
        <v>1050107</v>
      </c>
      <c r="GV123" s="60">
        <v>2153854.169893879</v>
      </c>
      <c r="GW123" s="62">
        <v>2.0510806707258205</v>
      </c>
      <c r="GX123" s="60">
        <v>1130834</v>
      </c>
      <c r="GY123" s="60">
        <v>2239587.0966315432</v>
      </c>
      <c r="GZ123" s="62">
        <v>1.9804737889305974</v>
      </c>
      <c r="HA123" s="60">
        <v>1194986</v>
      </c>
      <c r="HB123" s="60">
        <v>2312034.7703333837</v>
      </c>
      <c r="HC123" s="62">
        <v>1.9347797968623763</v>
      </c>
      <c r="HD123" s="60">
        <v>1280486</v>
      </c>
      <c r="HE123" s="60">
        <v>2559045.37660093</v>
      </c>
      <c r="HF123" s="62">
        <v>1.9984953967485235</v>
      </c>
      <c r="HG123" s="60">
        <v>1454966</v>
      </c>
      <c r="HH123" s="60">
        <v>3036659.0594115304</v>
      </c>
      <c r="HI123" s="62">
        <v>2.0870996706531497</v>
      </c>
      <c r="HJ123" s="60">
        <v>1549475</v>
      </c>
      <c r="HK123" s="60">
        <v>3371241.4354605549</v>
      </c>
      <c r="HL123" s="62">
        <v>2.1757314157766694</v>
      </c>
      <c r="HM123" s="60">
        <v>1692408</v>
      </c>
      <c r="HN123" s="60">
        <v>3793138.2899933048</v>
      </c>
      <c r="HO123" s="62">
        <v>2.241267052621652</v>
      </c>
      <c r="HP123" s="60">
        <v>1937281</v>
      </c>
      <c r="HQ123" s="60">
        <v>4636399.26298411</v>
      </c>
      <c r="HR123" s="62">
        <v>2.3932507793056921</v>
      </c>
      <c r="HS123" s="60">
        <v>1947264</v>
      </c>
      <c r="HT123" s="60">
        <v>4881835.2148625199</v>
      </c>
      <c r="HU123" s="62">
        <v>2.5070227842051822</v>
      </c>
      <c r="HV123" s="60">
        <v>2073104</v>
      </c>
      <c r="HW123" s="60">
        <v>5539252.855226852</v>
      </c>
      <c r="HX123" s="62">
        <v>2.6719609123453778</v>
      </c>
      <c r="HY123" s="60">
        <v>1994417</v>
      </c>
      <c r="HZ123" s="60">
        <v>5213668.7128379894</v>
      </c>
      <c r="IA123" s="62">
        <v>2.6141317050737078</v>
      </c>
      <c r="IB123" s="60">
        <v>2212210</v>
      </c>
      <c r="IC123" s="60">
        <v>6093871.2419821499</v>
      </c>
      <c r="ID123" s="62">
        <v>2.7546531486532246</v>
      </c>
      <c r="IE123" s="60">
        <v>2386885</v>
      </c>
      <c r="IF123" s="60">
        <v>6389872.8664730815</v>
      </c>
      <c r="IG123" s="62">
        <v>2.6770761333173074</v>
      </c>
      <c r="IH123" s="60">
        <v>2504776</v>
      </c>
      <c r="II123" s="60">
        <v>6588697.4571173443</v>
      </c>
      <c r="IJ123" s="62">
        <v>2.6304537639762375</v>
      </c>
      <c r="IK123" s="60">
        <v>3245338</v>
      </c>
      <c r="IL123" s="60">
        <v>8650610.2907737195</v>
      </c>
      <c r="IM123" s="62">
        <v>2.6655498720853483</v>
      </c>
      <c r="IN123" s="60">
        <v>3700298</v>
      </c>
      <c r="IO123" s="60">
        <v>9966470.6137799043</v>
      </c>
      <c r="IP123" s="62">
        <v>2.6934237766201274</v>
      </c>
      <c r="IQ123" s="60">
        <v>4272396</v>
      </c>
      <c r="IR123" s="60">
        <v>10976242.190866029</v>
      </c>
      <c r="IS123" s="62">
        <v>2.5691069345786368</v>
      </c>
      <c r="IT123" s="60">
        <v>4863348</v>
      </c>
      <c r="IU123" s="60">
        <v>12584580.469351739</v>
      </c>
      <c r="IV123" s="62">
        <v>2.587637255107333</v>
      </c>
      <c r="IW123" s="60">
        <v>5395837</v>
      </c>
      <c r="IX123" s="60">
        <v>13868417.227749018</v>
      </c>
      <c r="IY123" s="62">
        <v>2.5702068516430385</v>
      </c>
      <c r="IZ123" s="60">
        <v>5251201</v>
      </c>
      <c r="JA123" s="60">
        <v>13875091.557785498</v>
      </c>
      <c r="JB123" s="62">
        <v>2.6422701316871127</v>
      </c>
      <c r="JC123" s="60">
        <v>5129225</v>
      </c>
      <c r="JD123" s="60">
        <v>13345976.468051603</v>
      </c>
      <c r="JE123" s="62">
        <v>2.6019479488717305</v>
      </c>
      <c r="JF123" s="60">
        <v>5467600</v>
      </c>
      <c r="JG123" s="60">
        <v>13939033.0431522</v>
      </c>
      <c r="JH123" s="62">
        <v>2.5493878563084715</v>
      </c>
      <c r="JI123" s="60">
        <v>5826523</v>
      </c>
      <c r="JJ123" s="60">
        <v>14808770.669916447</v>
      </c>
      <c r="JK123" s="62">
        <v>2.5416136982410347</v>
      </c>
      <c r="JL123" s="60">
        <v>6296250</v>
      </c>
      <c r="JM123" s="60">
        <v>14764269.911650632</v>
      </c>
      <c r="JN123" s="62">
        <v>2.344930698693767</v>
      </c>
      <c r="JO123" s="60">
        <v>6706205</v>
      </c>
      <c r="JP123" s="60">
        <v>15600334.641382033</v>
      </c>
      <c r="JQ123" s="62">
        <v>2.3262537666805643</v>
      </c>
      <c r="JR123" s="60">
        <v>7188139</v>
      </c>
      <c r="JS123" s="60">
        <v>16287456.295688143</v>
      </c>
      <c r="JT123" s="62">
        <v>2.2658794293889062</v>
      </c>
      <c r="JU123" s="60">
        <v>6537281</v>
      </c>
      <c r="JV123" s="60">
        <v>15364056.208528718</v>
      </c>
      <c r="JW123" s="62">
        <v>2.3502211712375094</v>
      </c>
      <c r="JX123" s="60">
        <v>6307073</v>
      </c>
      <c r="JY123" s="60">
        <v>14005563.999991994</v>
      </c>
      <c r="JZ123" s="62">
        <v>2.2206123188984801</v>
      </c>
      <c r="KA123" s="60">
        <v>6918075</v>
      </c>
      <c r="KB123" s="60">
        <v>17443083.398340467</v>
      </c>
      <c r="KC123" s="62">
        <v>2.5213781866112273</v>
      </c>
      <c r="KD123" s="60">
        <v>7316316</v>
      </c>
      <c r="KE123" s="60">
        <v>17114187.164265286</v>
      </c>
      <c r="KF123" s="62">
        <v>2.3391809708964573</v>
      </c>
      <c r="KG123" s="60">
        <v>7337248</v>
      </c>
      <c r="KH123" s="60">
        <v>15965475.589647429</v>
      </c>
      <c r="KI123" s="62">
        <v>2.1759487466755152</v>
      </c>
      <c r="KJ123" s="60">
        <v>7704212</v>
      </c>
      <c r="KK123" s="60">
        <v>16658659.701996632</v>
      </c>
      <c r="KL123" s="62">
        <v>2.1622795039903666</v>
      </c>
      <c r="KM123" s="60">
        <v>7926031</v>
      </c>
      <c r="KN123" s="60">
        <v>17138294.120743155</v>
      </c>
      <c r="KO123" s="62">
        <v>2.1622794713701166</v>
      </c>
    </row>
    <row r="124" spans="1:301" ht="15" customHeight="1">
      <c r="A124" s="166">
        <v>99.92</v>
      </c>
      <c r="B124" s="171">
        <v>254656.5</v>
      </c>
      <c r="C124" s="3">
        <v>522614</v>
      </c>
      <c r="D124" s="4">
        <v>2.0522309999999999</v>
      </c>
      <c r="E124" s="3">
        <v>320259.5</v>
      </c>
      <c r="F124" s="3">
        <v>823230.6</v>
      </c>
      <c r="G124" s="4">
        <v>2.5705110000000002</v>
      </c>
      <c r="H124" s="3">
        <v>317038.40000000002</v>
      </c>
      <c r="I124" s="3">
        <v>585531.1</v>
      </c>
      <c r="J124" s="4">
        <v>1.8468770000000001</v>
      </c>
      <c r="K124" s="3">
        <v>370801.8</v>
      </c>
      <c r="L124" s="3">
        <v>585484.19999999995</v>
      </c>
      <c r="M124" s="4">
        <v>1.5789679999999999</v>
      </c>
      <c r="N124" s="3">
        <v>339559.8</v>
      </c>
      <c r="O124" s="3">
        <v>1319220</v>
      </c>
      <c r="P124" s="4">
        <v>3.8850899999999999</v>
      </c>
      <c r="Q124" s="3">
        <v>669561.80000000005</v>
      </c>
      <c r="R124" s="3">
        <v>1040988</v>
      </c>
      <c r="S124" s="4">
        <v>1.5547299999999999</v>
      </c>
      <c r="T124" s="3">
        <v>655651.30000000005</v>
      </c>
      <c r="U124" s="3">
        <v>1214553</v>
      </c>
      <c r="V124" s="4">
        <v>1.852438</v>
      </c>
      <c r="W124" s="3">
        <v>553981</v>
      </c>
      <c r="X124" s="3">
        <v>1540870</v>
      </c>
      <c r="Y124" s="4">
        <v>2.7814480000000001</v>
      </c>
      <c r="Z124" s="3">
        <v>768135.3</v>
      </c>
      <c r="AA124" s="3">
        <v>1611460</v>
      </c>
      <c r="AB124" s="4">
        <v>2.0978859999999999</v>
      </c>
      <c r="AC124" s="3">
        <v>991086.9</v>
      </c>
      <c r="AD124" s="3">
        <v>2390403</v>
      </c>
      <c r="AE124" s="4">
        <v>2.4119000000000002</v>
      </c>
      <c r="AF124" s="3">
        <v>1143992</v>
      </c>
      <c r="AG124" s="3">
        <v>2579125</v>
      </c>
      <c r="AH124" s="4">
        <v>2.2544960000000001</v>
      </c>
      <c r="AI124" s="3">
        <v>1070617</v>
      </c>
      <c r="AJ124" s="3">
        <v>3268327</v>
      </c>
      <c r="AK124" s="4">
        <v>3.0527519999999999</v>
      </c>
      <c r="AL124" s="3">
        <v>1046698</v>
      </c>
      <c r="AM124" s="3">
        <v>3429673</v>
      </c>
      <c r="AN124" s="4">
        <v>3.276659</v>
      </c>
      <c r="AO124" s="3">
        <v>1157505</v>
      </c>
      <c r="AP124" s="3">
        <v>2631100</v>
      </c>
      <c r="AQ124" s="4">
        <v>2.2730779999999999</v>
      </c>
      <c r="AR124" s="3">
        <v>1205729</v>
      </c>
      <c r="AS124" s="3">
        <v>3215793</v>
      </c>
      <c r="AT124" s="4">
        <v>2.6670940000000001</v>
      </c>
      <c r="AU124" s="3">
        <v>1147808</v>
      </c>
      <c r="AV124" s="3">
        <v>2936756</v>
      </c>
      <c r="AW124" s="4">
        <v>2.5585770000000001</v>
      </c>
      <c r="AX124" s="3">
        <v>1293789</v>
      </c>
      <c r="AY124" s="3">
        <v>3640783</v>
      </c>
      <c r="AZ124" s="4">
        <v>2.8140459999999998</v>
      </c>
      <c r="BA124" s="3">
        <v>1299659</v>
      </c>
      <c r="BB124" s="3">
        <v>3701280</v>
      </c>
      <c r="BC124" s="4">
        <v>2.8478859999999999</v>
      </c>
      <c r="BD124" s="3">
        <v>1356773</v>
      </c>
      <c r="BE124" s="3">
        <v>3381760</v>
      </c>
      <c r="BF124" s="4">
        <v>2.492502</v>
      </c>
      <c r="BG124" s="3">
        <v>2472691</v>
      </c>
      <c r="BH124" s="3">
        <v>5461317</v>
      </c>
      <c r="BI124" s="4">
        <v>2.208653</v>
      </c>
      <c r="BJ124" s="3">
        <v>3031079</v>
      </c>
      <c r="BK124" s="3">
        <v>7607465</v>
      </c>
      <c r="BL124" s="4">
        <v>2.5098210000000001</v>
      </c>
      <c r="BM124" s="3">
        <v>3569942</v>
      </c>
      <c r="BN124" s="3">
        <v>9581515</v>
      </c>
      <c r="BO124" s="4">
        <v>2.6839409999999999</v>
      </c>
      <c r="BP124" s="3">
        <v>4541286</v>
      </c>
      <c r="BQ124" s="3">
        <v>13000000</v>
      </c>
      <c r="BR124" s="4">
        <v>2.855</v>
      </c>
      <c r="BS124" s="3">
        <v>4747871</v>
      </c>
      <c r="BT124" s="3">
        <v>13500000</v>
      </c>
      <c r="BU124" s="4">
        <v>2.843906</v>
      </c>
      <c r="BV124" s="3">
        <v>4557921</v>
      </c>
      <c r="BW124" s="3">
        <v>10800000</v>
      </c>
      <c r="BX124" s="4">
        <v>2.3615930000000001</v>
      </c>
      <c r="BY124" s="3">
        <v>3889162</v>
      </c>
      <c r="BZ124" s="3">
        <v>9856161</v>
      </c>
      <c r="CA124" s="4">
        <v>2.5342639999999999</v>
      </c>
      <c r="CB124" s="3">
        <v>3744200</v>
      </c>
      <c r="CC124" s="3">
        <v>9462708</v>
      </c>
      <c r="CD124" s="4">
        <v>2.5272969999999999</v>
      </c>
      <c r="CE124" s="3">
        <v>3115230</v>
      </c>
      <c r="CF124" s="3">
        <v>9631061</v>
      </c>
      <c r="CG124" s="4">
        <v>3.0916060000000001</v>
      </c>
      <c r="CH124" s="3">
        <v>3089313</v>
      </c>
      <c r="CI124" s="3">
        <v>10500000</v>
      </c>
      <c r="CJ124" s="4">
        <v>3.4087510000000001</v>
      </c>
      <c r="CK124" s="3">
        <v>3992703</v>
      </c>
      <c r="CL124" s="3">
        <v>10900000</v>
      </c>
      <c r="CM124" s="4">
        <v>2.718124</v>
      </c>
      <c r="CN124" s="3">
        <v>4610369</v>
      </c>
      <c r="CO124" s="3">
        <v>13500000</v>
      </c>
      <c r="CP124" s="4">
        <v>2.929907</v>
      </c>
      <c r="CQ124" s="3">
        <v>5024675</v>
      </c>
      <c r="CR124" s="3">
        <v>15500000</v>
      </c>
      <c r="CS124" s="4">
        <v>3.0821170000000002</v>
      </c>
      <c r="CT124" s="3">
        <v>3650630</v>
      </c>
      <c r="CU124" s="3">
        <v>8490472</v>
      </c>
      <c r="CV124" s="4">
        <v>2.3257560000000002</v>
      </c>
      <c r="CW124" s="3">
        <v>4674673</v>
      </c>
      <c r="CX124" s="3">
        <v>9972293</v>
      </c>
      <c r="CY124" s="4">
        <v>2.1332599999999999</v>
      </c>
      <c r="CZ124" s="3">
        <v>5650756</v>
      </c>
      <c r="DA124" s="3">
        <v>11800000</v>
      </c>
      <c r="DB124" s="4">
        <v>2.0834190000000001</v>
      </c>
      <c r="DC124" s="3">
        <v>7102198</v>
      </c>
      <c r="DD124" s="3">
        <v>14100000</v>
      </c>
      <c r="DE124" s="4">
        <v>1.9847429999999999</v>
      </c>
      <c r="DF124" s="3">
        <v>7364491</v>
      </c>
      <c r="DG124" s="3">
        <v>15900000</v>
      </c>
      <c r="DH124" s="4">
        <v>2.153543</v>
      </c>
      <c r="DI124" s="3">
        <v>8990359</v>
      </c>
      <c r="DJ124" s="3">
        <v>18500000</v>
      </c>
      <c r="DK124" s="4">
        <v>2.0600700000000001</v>
      </c>
      <c r="DL124" s="3">
        <v>9989344</v>
      </c>
      <c r="DM124" s="3">
        <v>20700000</v>
      </c>
      <c r="DN124" s="4">
        <v>2.0723739999999999</v>
      </c>
      <c r="DO124" s="3">
        <v>15600000</v>
      </c>
      <c r="DP124" s="3">
        <v>31300000</v>
      </c>
      <c r="DQ124" s="4">
        <v>2.010704</v>
      </c>
      <c r="DR124" s="3">
        <v>24600000</v>
      </c>
      <c r="DS124" s="3">
        <v>50200000</v>
      </c>
      <c r="DT124" s="4">
        <v>2.039609</v>
      </c>
      <c r="DU124" s="3">
        <v>47163.83</v>
      </c>
      <c r="DV124" s="3">
        <v>90544.88</v>
      </c>
      <c r="DW124" s="4">
        <v>1.9197949999999999</v>
      </c>
      <c r="DX124" s="3">
        <v>56724.38</v>
      </c>
      <c r="DY124" s="3">
        <v>121657.1</v>
      </c>
      <c r="DZ124" s="4">
        <v>2.1447050000000001</v>
      </c>
      <c r="EA124" s="3">
        <v>71857.919999999998</v>
      </c>
      <c r="EB124" s="3">
        <v>210611.4</v>
      </c>
      <c r="EC124" s="4">
        <v>2.9309419999999999</v>
      </c>
      <c r="ED124" s="3">
        <v>86511.37</v>
      </c>
      <c r="EE124" s="3">
        <v>172480</v>
      </c>
      <c r="EF124" s="4">
        <v>1.9937260000000001</v>
      </c>
      <c r="EG124" s="3">
        <v>88246.96</v>
      </c>
      <c r="EH124" s="3">
        <v>179841.5</v>
      </c>
      <c r="EI124" s="4">
        <v>2.0379350000000001</v>
      </c>
      <c r="EJ124" s="3">
        <v>88179.88</v>
      </c>
      <c r="EK124" s="3">
        <v>188656.9</v>
      </c>
      <c r="EL124" s="4">
        <v>2.1394549999999999</v>
      </c>
      <c r="EM124" s="3">
        <v>106218.1</v>
      </c>
      <c r="EN124" s="3">
        <v>206873.5</v>
      </c>
      <c r="EO124" s="4">
        <v>1.9476290000000001</v>
      </c>
      <c r="EP124" s="3">
        <v>121376</v>
      </c>
      <c r="EQ124" s="3">
        <v>249490.9</v>
      </c>
      <c r="ER124" s="4">
        <v>2.0555210000000002</v>
      </c>
      <c r="ES124" s="3">
        <v>144590</v>
      </c>
      <c r="ET124" s="3">
        <v>311323.90000000002</v>
      </c>
      <c r="EU124" s="4">
        <v>2.1531500000000001</v>
      </c>
      <c r="EV124" s="3">
        <v>175793.9</v>
      </c>
      <c r="EW124" s="3">
        <v>325588</v>
      </c>
      <c r="EX124" s="4">
        <v>1.852101</v>
      </c>
      <c r="EY124" s="3">
        <v>206848.6</v>
      </c>
      <c r="EZ124" s="3">
        <v>443706.7</v>
      </c>
      <c r="FA124" s="4">
        <v>2.145079</v>
      </c>
      <c r="FB124" s="3">
        <v>222494.5</v>
      </c>
      <c r="FC124" s="3">
        <v>423884</v>
      </c>
      <c r="FD124" s="4">
        <v>1.9051439999999999</v>
      </c>
      <c r="FE124" s="3">
        <v>277212.59999999998</v>
      </c>
      <c r="FF124" s="3">
        <v>593252.6</v>
      </c>
      <c r="FG124" s="4">
        <v>2.1400640000000002</v>
      </c>
      <c r="FH124" s="3">
        <v>328171.90000000002</v>
      </c>
      <c r="FI124" s="3">
        <v>689232.3</v>
      </c>
      <c r="FJ124" s="4">
        <v>2.1002179999999999</v>
      </c>
      <c r="FK124" s="60">
        <v>350915</v>
      </c>
      <c r="FL124" s="60">
        <v>748881.24688264553</v>
      </c>
      <c r="FM124" s="62">
        <v>2.1340816063224586</v>
      </c>
      <c r="FN124" s="60">
        <v>357323</v>
      </c>
      <c r="FO124" s="60">
        <v>775656.98503893043</v>
      </c>
      <c r="FP124" s="62">
        <v>2.1707446345153558</v>
      </c>
      <c r="FQ124" s="60">
        <v>393870</v>
      </c>
      <c r="FR124" s="60">
        <v>857557.22555769014</v>
      </c>
      <c r="FS124" s="62">
        <v>2.1772595667547416</v>
      </c>
      <c r="FT124" s="60">
        <v>442269</v>
      </c>
      <c r="FU124" s="60">
        <v>965883.24358808319</v>
      </c>
      <c r="FV124" s="62">
        <v>2.1839270751241511</v>
      </c>
      <c r="FW124" s="60">
        <v>473202</v>
      </c>
      <c r="FX124" s="60">
        <v>1036666.4175247579</v>
      </c>
      <c r="FY124" s="62">
        <v>2.1907481741935957</v>
      </c>
      <c r="FZ124" s="60">
        <v>537234</v>
      </c>
      <c r="GA124" s="60">
        <v>1134399.0814865031</v>
      </c>
      <c r="GB124" s="62">
        <v>2.111554893187146</v>
      </c>
      <c r="GC124" s="60">
        <v>580458</v>
      </c>
      <c r="GD124" s="60">
        <v>1287210.5153867023</v>
      </c>
      <c r="GE124" s="62">
        <v>2.2175773533773371</v>
      </c>
      <c r="GF124" s="60">
        <v>639891</v>
      </c>
      <c r="GG124" s="60">
        <v>1431700.843370355</v>
      </c>
      <c r="GH124" s="62">
        <v>2.237413627274575</v>
      </c>
      <c r="GI124" s="60">
        <v>748982</v>
      </c>
      <c r="GJ124" s="60">
        <v>1690638.5243087842</v>
      </c>
      <c r="GK124" s="62">
        <v>2.2572485377602987</v>
      </c>
      <c r="GL124" s="60">
        <v>904150</v>
      </c>
      <c r="GM124" s="60">
        <v>2019916.5637732535</v>
      </c>
      <c r="GN124" s="62">
        <v>2.2340502834410811</v>
      </c>
      <c r="GO124" s="60">
        <v>992157</v>
      </c>
      <c r="GP124" s="60">
        <v>2187159.2499762615</v>
      </c>
      <c r="GQ124" s="62">
        <v>2.2044487414554972</v>
      </c>
      <c r="GR124" s="60">
        <v>1055069</v>
      </c>
      <c r="GS124" s="60">
        <v>2249296.969783043</v>
      </c>
      <c r="GT124" s="62">
        <v>2.1318956104131987</v>
      </c>
      <c r="GU124" s="60">
        <v>1111054</v>
      </c>
      <c r="GV124" s="60">
        <v>2288128.8009739397</v>
      </c>
      <c r="GW124" s="62">
        <v>2.0594217751557888</v>
      </c>
      <c r="GX124" s="60">
        <v>1194896</v>
      </c>
      <c r="GY124" s="60">
        <v>2374297.1420416366</v>
      </c>
      <c r="GZ124" s="62">
        <v>1.9870324631111298</v>
      </c>
      <c r="HA124" s="60">
        <v>1275919</v>
      </c>
      <c r="HB124" s="60">
        <v>2446790.3497330137</v>
      </c>
      <c r="HC124" s="62">
        <v>1.9176690289375844</v>
      </c>
      <c r="HD124" s="60">
        <v>1353930</v>
      </c>
      <c r="HE124" s="60">
        <v>2714412.4981375132</v>
      </c>
      <c r="HF124" s="62">
        <v>2.0048396136709528</v>
      </c>
      <c r="HG124" s="60">
        <v>1541358</v>
      </c>
      <c r="HH124" s="60">
        <v>3229135.6732167997</v>
      </c>
      <c r="HI124" s="62">
        <v>2.0949939424953836</v>
      </c>
      <c r="HJ124" s="60">
        <v>1644343</v>
      </c>
      <c r="HK124" s="60">
        <v>3593215.7669523507</v>
      </c>
      <c r="HL124" s="62">
        <v>2.1851984451859199</v>
      </c>
      <c r="HM124" s="60">
        <v>1809716</v>
      </c>
      <c r="HN124" s="60">
        <v>4049596.3805739228</v>
      </c>
      <c r="HO124" s="62">
        <v>2.2376971749014336</v>
      </c>
      <c r="HP124" s="60">
        <v>2063045</v>
      </c>
      <c r="HQ124" s="60">
        <v>4966177.8536126316</v>
      </c>
      <c r="HR124" s="62">
        <v>2.4072077214082248</v>
      </c>
      <c r="HS124" s="60">
        <v>2105472</v>
      </c>
      <c r="HT124" s="60">
        <v>5238936.3087721979</v>
      </c>
      <c r="HU124" s="62">
        <v>2.4882479124738768</v>
      </c>
      <c r="HV124" s="60">
        <v>2238706</v>
      </c>
      <c r="HW124" s="60">
        <v>5963801.8412153758</v>
      </c>
      <c r="HX124" s="62">
        <v>2.6639504433433312</v>
      </c>
      <c r="HY124" s="60">
        <v>2131040</v>
      </c>
      <c r="HZ124" s="60">
        <v>5608330.0925029432</v>
      </c>
      <c r="IA124" s="62">
        <v>2.6317338447438541</v>
      </c>
      <c r="IB124" s="60">
        <v>2359426</v>
      </c>
      <c r="IC124" s="60">
        <v>6568358.1756285289</v>
      </c>
      <c r="ID124" s="62">
        <v>2.7838797129592234</v>
      </c>
      <c r="IE124" s="60">
        <v>2598524</v>
      </c>
      <c r="IF124" s="60">
        <v>6877334.2176707322</v>
      </c>
      <c r="IG124" s="62">
        <v>2.6466310173278109</v>
      </c>
      <c r="IH124" s="60">
        <v>2723165</v>
      </c>
      <c r="II124" s="60">
        <v>7086228.6989253145</v>
      </c>
      <c r="IJ124" s="62">
        <v>2.6022032080044046</v>
      </c>
      <c r="IK124" s="60">
        <v>3529342</v>
      </c>
      <c r="IL124" s="60">
        <v>9308501.8965066317</v>
      </c>
      <c r="IM124" s="62">
        <v>2.6374610044894009</v>
      </c>
      <c r="IN124" s="60">
        <v>4031901</v>
      </c>
      <c r="IO124" s="60">
        <v>10730771.616155759</v>
      </c>
      <c r="IP124" s="62">
        <v>2.6614670390358688</v>
      </c>
      <c r="IQ124" s="60">
        <v>4638253</v>
      </c>
      <c r="IR124" s="60">
        <v>11792811.334939001</v>
      </c>
      <c r="IS124" s="62">
        <v>2.5425114444897683</v>
      </c>
      <c r="IT124" s="60">
        <v>5295249</v>
      </c>
      <c r="IU124" s="60">
        <v>13523189.943930123</v>
      </c>
      <c r="IV124" s="62">
        <v>2.553834568295112</v>
      </c>
      <c r="IW124" s="60">
        <v>5826422</v>
      </c>
      <c r="IX124" s="60">
        <v>14900970.026149895</v>
      </c>
      <c r="IY124" s="62">
        <v>2.557482109285921</v>
      </c>
      <c r="IZ124" s="60">
        <v>5703018</v>
      </c>
      <c r="JA124" s="60">
        <v>14926700.438966528</v>
      </c>
      <c r="JB124" s="62">
        <v>2.6173335660112818</v>
      </c>
      <c r="JC124" s="60">
        <v>5579838</v>
      </c>
      <c r="JD124" s="60">
        <v>14344739.744676594</v>
      </c>
      <c r="JE124" s="62">
        <v>2.5708165263358174</v>
      </c>
      <c r="JF124" s="60">
        <v>5882227</v>
      </c>
      <c r="JG124" s="60">
        <v>14974306.207360527</v>
      </c>
      <c r="JH124" s="62">
        <v>2.5456865584005048</v>
      </c>
      <c r="JI124" s="60">
        <v>6296670</v>
      </c>
      <c r="JJ124" s="60">
        <v>15904040.649143074</v>
      </c>
      <c r="JK124" s="62">
        <v>2.5257859549798662</v>
      </c>
      <c r="JL124" s="60">
        <v>6815718</v>
      </c>
      <c r="JM124" s="60">
        <v>15791535.792330366</v>
      </c>
      <c r="JN124" s="62">
        <v>2.3169291617303367</v>
      </c>
      <c r="JO124" s="60">
        <v>7156368</v>
      </c>
      <c r="JP124" s="60">
        <v>16683924.223590719</v>
      </c>
      <c r="JQ124" s="62">
        <v>2.3313396157926367</v>
      </c>
      <c r="JR124" s="60">
        <v>7679999</v>
      </c>
      <c r="JS124" s="60">
        <v>17395454.214659106</v>
      </c>
      <c r="JT124" s="62">
        <v>2.2650333957932944</v>
      </c>
      <c r="JU124" s="60">
        <v>7028048</v>
      </c>
      <c r="JV124" s="60">
        <v>16435226.45294564</v>
      </c>
      <c r="JW124" s="62">
        <v>2.3385193801957018</v>
      </c>
      <c r="JX124" s="60">
        <v>6724797</v>
      </c>
      <c r="JY124" s="60">
        <v>14947113.20728942</v>
      </c>
      <c r="JZ124" s="62">
        <v>2.222686158004386</v>
      </c>
      <c r="KA124" s="60">
        <v>7380681</v>
      </c>
      <c r="KB124" s="60">
        <v>18731059.834463514</v>
      </c>
      <c r="KC124" s="62">
        <v>2.5378498047081988</v>
      </c>
      <c r="KD124" s="60">
        <v>7773026</v>
      </c>
      <c r="KE124" s="60">
        <v>18315667.950858988</v>
      </c>
      <c r="KF124" s="62">
        <v>2.3563111651574289</v>
      </c>
      <c r="KG124" s="60">
        <v>7813258</v>
      </c>
      <c r="KH124" s="60">
        <v>17025241.698335417</v>
      </c>
      <c r="KI124" s="62">
        <v>2.1790195201970057</v>
      </c>
      <c r="KJ124" s="60">
        <v>8232561</v>
      </c>
      <c r="KK124" s="60">
        <v>17745924.359289721</v>
      </c>
      <c r="KL124" s="62">
        <v>2.155577633653698</v>
      </c>
      <c r="KM124" s="60">
        <v>8469592</v>
      </c>
      <c r="KN124" s="60">
        <v>18256863.270479932</v>
      </c>
      <c r="KO124" s="62">
        <v>2.1555776559815318</v>
      </c>
    </row>
    <row r="125" spans="1:301" ht="15" customHeight="1">
      <c r="A125" s="166">
        <v>99.93</v>
      </c>
      <c r="B125" s="171">
        <v>281563</v>
      </c>
      <c r="C125" s="3">
        <v>559012.6</v>
      </c>
      <c r="D125" s="4">
        <v>1.9853909999999999</v>
      </c>
      <c r="E125" s="3">
        <v>348746.5</v>
      </c>
      <c r="F125" s="3">
        <v>893124.3</v>
      </c>
      <c r="G125" s="4">
        <v>2.5609549999999999</v>
      </c>
      <c r="H125" s="3">
        <v>334253</v>
      </c>
      <c r="I125" s="3">
        <v>622706.4</v>
      </c>
      <c r="J125" s="4">
        <v>1.8629789999999999</v>
      </c>
      <c r="K125" s="3">
        <v>428984.4</v>
      </c>
      <c r="L125" s="3">
        <v>612065.1</v>
      </c>
      <c r="M125" s="4">
        <v>1.426777</v>
      </c>
      <c r="N125" s="3">
        <v>306605.3</v>
      </c>
      <c r="O125" s="3">
        <v>1461881</v>
      </c>
      <c r="P125" s="4">
        <v>4.7679580000000001</v>
      </c>
      <c r="Q125" s="3">
        <v>703469.8</v>
      </c>
      <c r="R125" s="3">
        <v>1091702</v>
      </c>
      <c r="S125" s="4">
        <v>1.5518810000000001</v>
      </c>
      <c r="T125" s="3">
        <v>687057.2</v>
      </c>
      <c r="U125" s="3">
        <v>1292260</v>
      </c>
      <c r="V125" s="4">
        <v>1.880862</v>
      </c>
      <c r="W125" s="3">
        <v>552635.9</v>
      </c>
      <c r="X125" s="3">
        <v>1682167</v>
      </c>
      <c r="Y125" s="4">
        <v>3.043898</v>
      </c>
      <c r="Z125" s="3">
        <v>894787.9</v>
      </c>
      <c r="AA125" s="3">
        <v>1723135</v>
      </c>
      <c r="AB125" s="4">
        <v>1.9257470000000001</v>
      </c>
      <c r="AC125" s="3">
        <v>1100772</v>
      </c>
      <c r="AD125" s="3">
        <v>2582683</v>
      </c>
      <c r="AE125" s="4">
        <v>2.3462459999999998</v>
      </c>
      <c r="AF125" s="3">
        <v>1268055</v>
      </c>
      <c r="AG125" s="3">
        <v>2775553</v>
      </c>
      <c r="AH125" s="4">
        <v>2.1888269999999999</v>
      </c>
      <c r="AI125" s="3">
        <v>1232066</v>
      </c>
      <c r="AJ125" s="3">
        <v>3571291</v>
      </c>
      <c r="AK125" s="4">
        <v>2.8986200000000002</v>
      </c>
      <c r="AL125" s="3">
        <v>1188228</v>
      </c>
      <c r="AM125" s="3">
        <v>3760266</v>
      </c>
      <c r="AN125" s="4">
        <v>3.1645989999999999</v>
      </c>
      <c r="AO125" s="3">
        <v>1289464</v>
      </c>
      <c r="AP125" s="3">
        <v>2832570</v>
      </c>
      <c r="AQ125" s="4">
        <v>2.1967029999999999</v>
      </c>
      <c r="AR125" s="3">
        <v>1322333</v>
      </c>
      <c r="AS125" s="3">
        <v>3494870</v>
      </c>
      <c r="AT125" s="4">
        <v>2.6429580000000001</v>
      </c>
      <c r="AU125" s="3">
        <v>1200130</v>
      </c>
      <c r="AV125" s="3">
        <v>3189403</v>
      </c>
      <c r="AW125" s="4">
        <v>2.6575479999999998</v>
      </c>
      <c r="AX125" s="3">
        <v>1435492</v>
      </c>
      <c r="AY125" s="3">
        <v>3966301</v>
      </c>
      <c r="AZ125" s="4">
        <v>2.7630240000000001</v>
      </c>
      <c r="BA125" s="3">
        <v>1455209</v>
      </c>
      <c r="BB125" s="3">
        <v>4033317</v>
      </c>
      <c r="BC125" s="4">
        <v>2.7716409999999998</v>
      </c>
      <c r="BD125" s="3">
        <v>1501006</v>
      </c>
      <c r="BE125" s="3">
        <v>3660805</v>
      </c>
      <c r="BF125" s="4">
        <v>2.4389020000000001</v>
      </c>
      <c r="BG125" s="3">
        <v>2638563</v>
      </c>
      <c r="BH125" s="3">
        <v>5876118</v>
      </c>
      <c r="BI125" s="4">
        <v>2.2270150000000002</v>
      </c>
      <c r="BJ125" s="3">
        <v>3375274</v>
      </c>
      <c r="BK125" s="3">
        <v>8235902</v>
      </c>
      <c r="BL125" s="4">
        <v>2.4400689999999998</v>
      </c>
      <c r="BM125" s="3">
        <v>3869975</v>
      </c>
      <c r="BN125" s="3">
        <v>10400000</v>
      </c>
      <c r="BO125" s="4">
        <v>2.6924299999999999</v>
      </c>
      <c r="BP125" s="3">
        <v>4982649</v>
      </c>
      <c r="BQ125" s="3">
        <v>14100000</v>
      </c>
      <c r="BR125" s="4">
        <v>2.8375699999999999</v>
      </c>
      <c r="BS125" s="3">
        <v>5313490</v>
      </c>
      <c r="BT125" s="3">
        <v>14700000</v>
      </c>
      <c r="BU125" s="4">
        <v>2.7693270000000001</v>
      </c>
      <c r="BV125" s="3">
        <v>4958741</v>
      </c>
      <c r="BW125" s="3">
        <v>11600000</v>
      </c>
      <c r="BX125" s="4">
        <v>2.34361</v>
      </c>
      <c r="BY125" s="3">
        <v>4237623</v>
      </c>
      <c r="BZ125" s="3">
        <v>10700000</v>
      </c>
      <c r="CA125" s="4">
        <v>2.5213079999999999</v>
      </c>
      <c r="CB125" s="3">
        <v>4109891</v>
      </c>
      <c r="CC125" s="3">
        <v>10300000</v>
      </c>
      <c r="CD125" s="4">
        <v>2.4950960000000002</v>
      </c>
      <c r="CE125" s="3">
        <v>3347575</v>
      </c>
      <c r="CF125" s="3">
        <v>10500000</v>
      </c>
      <c r="CG125" s="4">
        <v>3.1503649999999999</v>
      </c>
      <c r="CH125" s="3">
        <v>3389390</v>
      </c>
      <c r="CI125" s="3">
        <v>11600000</v>
      </c>
      <c r="CJ125" s="4">
        <v>3.414526</v>
      </c>
      <c r="CK125" s="3">
        <v>4160758</v>
      </c>
      <c r="CL125" s="3">
        <v>11800000</v>
      </c>
      <c r="CM125" s="4">
        <v>2.841269</v>
      </c>
      <c r="CN125" s="3">
        <v>5160318</v>
      </c>
      <c r="CO125" s="3">
        <v>14700000</v>
      </c>
      <c r="CP125" s="4">
        <v>2.8565649999999998</v>
      </c>
      <c r="CQ125" s="3">
        <v>5464632</v>
      </c>
      <c r="CR125" s="3">
        <v>17000000</v>
      </c>
      <c r="CS125" s="4">
        <v>3.1019139999999998</v>
      </c>
      <c r="CT125" s="3">
        <v>4000117</v>
      </c>
      <c r="CU125" s="3">
        <v>9157826</v>
      </c>
      <c r="CV125" s="4">
        <v>2.28939</v>
      </c>
      <c r="CW125" s="3">
        <v>5098806</v>
      </c>
      <c r="CX125" s="3">
        <v>10700000</v>
      </c>
      <c r="CY125" s="4">
        <v>2.0985040000000001</v>
      </c>
      <c r="CZ125" s="3">
        <v>6084690</v>
      </c>
      <c r="DA125" s="3">
        <v>12600000</v>
      </c>
      <c r="DB125" s="4">
        <v>2.0736409999999998</v>
      </c>
      <c r="DC125" s="3">
        <v>7701506</v>
      </c>
      <c r="DD125" s="3">
        <v>15100000</v>
      </c>
      <c r="DE125" s="4">
        <v>1.9546920000000001</v>
      </c>
      <c r="DF125" s="3">
        <v>7967709</v>
      </c>
      <c r="DG125" s="3">
        <v>17000000</v>
      </c>
      <c r="DH125" s="4">
        <v>2.1375869999999999</v>
      </c>
      <c r="DI125" s="3">
        <v>9819538</v>
      </c>
      <c r="DJ125" s="3">
        <v>19800000</v>
      </c>
      <c r="DK125" s="4">
        <v>2.0187179999999998</v>
      </c>
      <c r="DL125" s="3">
        <v>10800000</v>
      </c>
      <c r="DM125" s="3">
        <v>22200000</v>
      </c>
      <c r="DN125" s="4">
        <v>2.059374</v>
      </c>
      <c r="DO125" s="3">
        <v>16800000</v>
      </c>
      <c r="DP125" s="3">
        <v>33500000</v>
      </c>
      <c r="DQ125" s="4">
        <v>1.990672</v>
      </c>
      <c r="DR125" s="3">
        <v>26600000</v>
      </c>
      <c r="DS125" s="3">
        <v>53700000</v>
      </c>
      <c r="DT125" s="4">
        <v>2.0208270000000002</v>
      </c>
      <c r="DU125" s="3">
        <v>49870.64</v>
      </c>
      <c r="DV125" s="3">
        <v>96555.16</v>
      </c>
      <c r="DW125" s="4">
        <v>1.936113</v>
      </c>
      <c r="DX125" s="3">
        <v>61262.29</v>
      </c>
      <c r="DY125" s="3">
        <v>130619.7</v>
      </c>
      <c r="DZ125" s="4">
        <v>2.1321379999999999</v>
      </c>
      <c r="EA125" s="3">
        <v>78691.03</v>
      </c>
      <c r="EB125" s="3">
        <v>229962.8</v>
      </c>
      <c r="EC125" s="4">
        <v>2.9223509999999999</v>
      </c>
      <c r="ED125" s="3">
        <v>93535.61</v>
      </c>
      <c r="EE125" s="3">
        <v>184274.7</v>
      </c>
      <c r="EF125" s="4">
        <v>1.970102</v>
      </c>
      <c r="EG125" s="3">
        <v>94216.04</v>
      </c>
      <c r="EH125" s="3">
        <v>192512.8</v>
      </c>
      <c r="EI125" s="4">
        <v>2.0433129999999999</v>
      </c>
      <c r="EJ125" s="3">
        <v>95758.65</v>
      </c>
      <c r="EK125" s="3">
        <v>202487.6</v>
      </c>
      <c r="EL125" s="4">
        <v>2.1145619999999998</v>
      </c>
      <c r="EM125" s="3">
        <v>114949.1</v>
      </c>
      <c r="EN125" s="3">
        <v>220648.7</v>
      </c>
      <c r="EO125" s="4">
        <v>1.9195329999999999</v>
      </c>
      <c r="EP125" s="3">
        <v>131783.1</v>
      </c>
      <c r="EQ125" s="3">
        <v>267073.40000000002</v>
      </c>
      <c r="ER125" s="4">
        <v>2.0266139999999999</v>
      </c>
      <c r="ES125" s="3">
        <v>156028.20000000001</v>
      </c>
      <c r="ET125" s="3">
        <v>334416.8</v>
      </c>
      <c r="EU125" s="4">
        <v>2.14331</v>
      </c>
      <c r="EV125" s="3">
        <v>190514.5</v>
      </c>
      <c r="EW125" s="3">
        <v>345934.1</v>
      </c>
      <c r="EX125" s="4">
        <v>1.8157890000000001</v>
      </c>
      <c r="EY125" s="3">
        <v>222266.7</v>
      </c>
      <c r="EZ125" s="3">
        <v>476468.1</v>
      </c>
      <c r="FA125" s="4">
        <v>2.1436769999999998</v>
      </c>
      <c r="FB125" s="3">
        <v>240827.9</v>
      </c>
      <c r="FC125" s="3">
        <v>451383.9</v>
      </c>
      <c r="FD125" s="4">
        <v>1.8743000000000001</v>
      </c>
      <c r="FE125" s="3">
        <v>299581.40000000002</v>
      </c>
      <c r="FF125" s="3">
        <v>636852.30000000005</v>
      </c>
      <c r="FG125" s="4">
        <v>2.125807</v>
      </c>
      <c r="FH125" s="3">
        <v>352138.5</v>
      </c>
      <c r="FI125" s="3">
        <v>739158.2</v>
      </c>
      <c r="FJ125" s="4">
        <v>2.099056</v>
      </c>
      <c r="FK125" s="60">
        <v>374950</v>
      </c>
      <c r="FL125" s="60">
        <v>803774.54136711301</v>
      </c>
      <c r="FM125" s="62">
        <v>2.1436846015925135</v>
      </c>
      <c r="FN125" s="60">
        <v>383015</v>
      </c>
      <c r="FO125" s="60">
        <v>833647.484727395</v>
      </c>
      <c r="FP125" s="62">
        <v>2.1765400434118636</v>
      </c>
      <c r="FQ125" s="60">
        <v>421882</v>
      </c>
      <c r="FR125" s="60">
        <v>921866.9848056382</v>
      </c>
      <c r="FS125" s="62">
        <v>2.1851299292352797</v>
      </c>
      <c r="FT125" s="60">
        <v>473363</v>
      </c>
      <c r="FU125" s="60">
        <v>1038541.8914638457</v>
      </c>
      <c r="FV125" s="62">
        <v>2.1939650785208089</v>
      </c>
      <c r="FW125" s="60">
        <v>506066</v>
      </c>
      <c r="FX125" s="60">
        <v>1114896.4656668252</v>
      </c>
      <c r="FY125" s="62">
        <v>2.2030653425972604</v>
      </c>
      <c r="FZ125" s="60">
        <v>585278</v>
      </c>
      <c r="GA125" s="60">
        <v>1216578.7276854815</v>
      </c>
      <c r="GB125" s="62">
        <v>2.0786339614430775</v>
      </c>
      <c r="GC125" s="60">
        <v>620603</v>
      </c>
      <c r="GD125" s="60">
        <v>1385409.2674183538</v>
      </c>
      <c r="GE125" s="62">
        <v>2.2323599264237424</v>
      </c>
      <c r="GF125" s="60">
        <v>684529</v>
      </c>
      <c r="GG125" s="60">
        <v>1541741.0702454597</v>
      </c>
      <c r="GH125" s="62">
        <v>2.2522655289190956</v>
      </c>
      <c r="GI125" s="60">
        <v>801670</v>
      </c>
      <c r="GJ125" s="60">
        <v>1821531.2162531572</v>
      </c>
      <c r="GK125" s="62">
        <v>2.2721708636386011</v>
      </c>
      <c r="GL125" s="60">
        <v>946574</v>
      </c>
      <c r="GM125" s="60">
        <v>2177785.025323478</v>
      </c>
      <c r="GN125" s="62">
        <v>2.3007023490223459</v>
      </c>
      <c r="GO125" s="60">
        <v>1061207</v>
      </c>
      <c r="GP125" s="60">
        <v>2353115.5524873198</v>
      </c>
      <c r="GQ125" s="62">
        <v>2.2173954303800483</v>
      </c>
      <c r="GR125" s="60">
        <v>1126985</v>
      </c>
      <c r="GS125" s="60">
        <v>2414943.0342725385</v>
      </c>
      <c r="GT125" s="62">
        <v>2.1428351169470212</v>
      </c>
      <c r="GU125" s="60">
        <v>1185061</v>
      </c>
      <c r="GV125" s="60">
        <v>2451177.8819035282</v>
      </c>
      <c r="GW125" s="62">
        <v>2.06839806719108</v>
      </c>
      <c r="GX125" s="60">
        <v>1272474</v>
      </c>
      <c r="GY125" s="60">
        <v>2537429.5207314542</v>
      </c>
      <c r="GZ125" s="62">
        <v>1.9940914476299352</v>
      </c>
      <c r="HA125" s="60">
        <v>1375269</v>
      </c>
      <c r="HB125" s="60">
        <v>2604028.3167265048</v>
      </c>
      <c r="HC125" s="62">
        <v>1.8934683445395082</v>
      </c>
      <c r="HD125" s="60">
        <v>1442902</v>
      </c>
      <c r="HE125" s="60">
        <v>2902628.1266242103</v>
      </c>
      <c r="HF125" s="62">
        <v>2.0116599232825307</v>
      </c>
      <c r="HG125" s="60">
        <v>1646331</v>
      </c>
      <c r="HH125" s="60">
        <v>3463007.4682896882</v>
      </c>
      <c r="HI125" s="62">
        <v>2.1034697568652283</v>
      </c>
      <c r="HJ125" s="60">
        <v>1759924</v>
      </c>
      <c r="HK125" s="60">
        <v>3863659.3928181208</v>
      </c>
      <c r="HL125" s="62">
        <v>2.1953558181024411</v>
      </c>
      <c r="HM125" s="60">
        <v>1953483</v>
      </c>
      <c r="HN125" s="60">
        <v>4359541.9234331436</v>
      </c>
      <c r="HO125" s="62">
        <v>2.2316764074389916</v>
      </c>
      <c r="HP125" s="60">
        <v>2217159</v>
      </c>
      <c r="HQ125" s="60">
        <v>5370299.6815999271</v>
      </c>
      <c r="HR125" s="62">
        <v>2.4221536126186383</v>
      </c>
      <c r="HS125" s="60">
        <v>2285206</v>
      </c>
      <c r="HT125" s="60">
        <v>5674119.6405989686</v>
      </c>
      <c r="HU125" s="62">
        <v>2.4829794953273221</v>
      </c>
      <c r="HV125" s="60">
        <v>2477728</v>
      </c>
      <c r="HW125" s="60">
        <v>6479227.9584124098</v>
      </c>
      <c r="HX125" s="62">
        <v>2.6149875847600743</v>
      </c>
      <c r="HY125" s="60">
        <v>2282768</v>
      </c>
      <c r="HZ125" s="60">
        <v>6092128.1806214703</v>
      </c>
      <c r="IA125" s="62">
        <v>2.6687460927354292</v>
      </c>
      <c r="IB125" s="60">
        <v>2569180</v>
      </c>
      <c r="IC125" s="60">
        <v>7157654.4629187761</v>
      </c>
      <c r="ID125" s="62">
        <v>2.7859684657823802</v>
      </c>
      <c r="IE125" s="60">
        <v>2847819</v>
      </c>
      <c r="IF125" s="60">
        <v>7470983.9703738522</v>
      </c>
      <c r="IG125" s="62">
        <v>2.6234054799036919</v>
      </c>
      <c r="IH125" s="60">
        <v>3005564</v>
      </c>
      <c r="II125" s="60">
        <v>7690048.6098838095</v>
      </c>
      <c r="IJ125" s="62">
        <v>2.5586041787444254</v>
      </c>
      <c r="IK125" s="60">
        <v>3899204</v>
      </c>
      <c r="IL125" s="60">
        <v>10109292.950831458</v>
      </c>
      <c r="IM125" s="62">
        <v>2.5926555652978038</v>
      </c>
      <c r="IN125" s="60">
        <v>4440948</v>
      </c>
      <c r="IO125" s="60">
        <v>11657850.485373208</v>
      </c>
      <c r="IP125" s="62">
        <v>2.6250815108335446</v>
      </c>
      <c r="IQ125" s="60">
        <v>5042454</v>
      </c>
      <c r="IR125" s="60">
        <v>12784285.711225677</v>
      </c>
      <c r="IS125" s="62">
        <v>2.5353301609148398</v>
      </c>
      <c r="IT125" s="60">
        <v>5752797</v>
      </c>
      <c r="IU125" s="60">
        <v>14664199.992807047</v>
      </c>
      <c r="IV125" s="62">
        <v>2.5490557015669157</v>
      </c>
      <c r="IW125" s="60">
        <v>6352987</v>
      </c>
      <c r="IX125" s="60">
        <v>16160331.756279254</v>
      </c>
      <c r="IY125" s="62">
        <v>2.5437375767145838</v>
      </c>
      <c r="IZ125" s="60">
        <v>6230598</v>
      </c>
      <c r="JA125" s="60">
        <v>16208512.77744968</v>
      </c>
      <c r="JB125" s="62">
        <v>2.6014377395957307</v>
      </c>
      <c r="JC125" s="60">
        <v>6076754</v>
      </c>
      <c r="JD125" s="60">
        <v>15562978.887962701</v>
      </c>
      <c r="JE125" s="62">
        <v>2.5610677819050598</v>
      </c>
      <c r="JF125" s="60">
        <v>6428780</v>
      </c>
      <c r="JG125" s="60">
        <v>16235033.698810251</v>
      </c>
      <c r="JH125" s="62">
        <v>2.5253677523278526</v>
      </c>
      <c r="JI125" s="60">
        <v>6853368</v>
      </c>
      <c r="JJ125" s="60">
        <v>17234694.270745497</v>
      </c>
      <c r="JK125" s="62">
        <v>2.5147772993870308</v>
      </c>
      <c r="JL125" s="60">
        <v>7303755</v>
      </c>
      <c r="JM125" s="60">
        <v>17040879.964452613</v>
      </c>
      <c r="JN125" s="62">
        <v>2.3331669756793065</v>
      </c>
      <c r="JO125" s="60">
        <v>7742662</v>
      </c>
      <c r="JP125" s="60">
        <v>18005804.636942141</v>
      </c>
      <c r="JQ125" s="62">
        <v>2.325531533850004</v>
      </c>
      <c r="JR125" s="60">
        <v>8245503</v>
      </c>
      <c r="JS125" s="60">
        <v>18740835.866412058</v>
      </c>
      <c r="JT125" s="62">
        <v>2.2728553814621204</v>
      </c>
      <c r="JU125" s="60">
        <v>7589164</v>
      </c>
      <c r="JV125" s="60">
        <v>17742734.271348648</v>
      </c>
      <c r="JW125" s="62">
        <v>2.3379036572867116</v>
      </c>
      <c r="JX125" s="60">
        <v>7163250</v>
      </c>
      <c r="JY125" s="60">
        <v>16091324.118596278</v>
      </c>
      <c r="JZ125" s="62">
        <v>2.2463719845874817</v>
      </c>
      <c r="KA125" s="60">
        <v>8011974</v>
      </c>
      <c r="KB125" s="60">
        <v>20307618.791324705</v>
      </c>
      <c r="KC125" s="62">
        <v>2.5346585986580465</v>
      </c>
      <c r="KD125" s="60">
        <v>8397100</v>
      </c>
      <c r="KE125" s="60">
        <v>19779555.451625861</v>
      </c>
      <c r="KF125" s="62">
        <v>2.3555221983334556</v>
      </c>
      <c r="KG125" s="60">
        <v>8327204</v>
      </c>
      <c r="KH125" s="60">
        <v>18304146.449909542</v>
      </c>
      <c r="KI125" s="62">
        <v>2.1981143310419129</v>
      </c>
      <c r="KJ125" s="60">
        <v>8871551</v>
      </c>
      <c r="KK125" s="60">
        <v>19060873.053800575</v>
      </c>
      <c r="KL125" s="62">
        <v>2.1485389706715967</v>
      </c>
      <c r="KM125" s="60">
        <v>9126980</v>
      </c>
      <c r="KN125" s="60">
        <v>19609670.525629573</v>
      </c>
      <c r="KO125" s="62">
        <v>2.1485387856256475</v>
      </c>
    </row>
    <row r="126" spans="1:301" ht="15" customHeight="1">
      <c r="A126" s="166">
        <v>99.94</v>
      </c>
      <c r="B126" s="171">
        <v>310634.8</v>
      </c>
      <c r="C126" s="3">
        <v>602842.6</v>
      </c>
      <c r="D126" s="4">
        <v>1.94068</v>
      </c>
      <c r="E126" s="3">
        <v>385136</v>
      </c>
      <c r="F126" s="3">
        <v>980955.9</v>
      </c>
      <c r="G126" s="4">
        <v>2.5470380000000001</v>
      </c>
      <c r="H126" s="3">
        <v>356951.7</v>
      </c>
      <c r="I126" s="3">
        <v>668987.6</v>
      </c>
      <c r="J126" s="4">
        <v>1.874169</v>
      </c>
      <c r="K126" s="3">
        <v>481934.5</v>
      </c>
      <c r="L126" s="3">
        <v>637915.80000000005</v>
      </c>
      <c r="M126" s="4">
        <v>1.3236570000000001</v>
      </c>
      <c r="N126" s="3">
        <v>307514.7</v>
      </c>
      <c r="O126" s="3">
        <v>1654883</v>
      </c>
      <c r="P126" s="4">
        <v>5.3814760000000001</v>
      </c>
      <c r="Q126" s="3">
        <v>745203.1</v>
      </c>
      <c r="R126" s="3">
        <v>1153062</v>
      </c>
      <c r="S126" s="4">
        <v>1.547312</v>
      </c>
      <c r="T126" s="3">
        <v>731175.8</v>
      </c>
      <c r="U126" s="3">
        <v>1389683</v>
      </c>
      <c r="V126" s="4">
        <v>1.900614</v>
      </c>
      <c r="W126" s="3">
        <v>579222.5</v>
      </c>
      <c r="X126" s="3">
        <v>1868733</v>
      </c>
      <c r="Y126" s="4">
        <v>3.2262789999999999</v>
      </c>
      <c r="Z126" s="3">
        <v>1024369</v>
      </c>
      <c r="AA126" s="3">
        <v>1850139</v>
      </c>
      <c r="AB126" s="4">
        <v>1.806125</v>
      </c>
      <c r="AC126" s="3">
        <v>1234107</v>
      </c>
      <c r="AD126" s="3">
        <v>2818985</v>
      </c>
      <c r="AE126" s="4">
        <v>2.2842310000000001</v>
      </c>
      <c r="AF126" s="3">
        <v>1407601</v>
      </c>
      <c r="AG126" s="3">
        <v>3015278</v>
      </c>
      <c r="AH126" s="4">
        <v>2.1421399999999999</v>
      </c>
      <c r="AI126" s="3">
        <v>1412849</v>
      </c>
      <c r="AJ126" s="3">
        <v>3945936</v>
      </c>
      <c r="AK126" s="4">
        <v>2.7928929999999998</v>
      </c>
      <c r="AL126" s="3">
        <v>1334802</v>
      </c>
      <c r="AM126" s="3">
        <v>4176607</v>
      </c>
      <c r="AN126" s="4">
        <v>3.1290079999999998</v>
      </c>
      <c r="AO126" s="3">
        <v>1440780</v>
      </c>
      <c r="AP126" s="3">
        <v>3077212</v>
      </c>
      <c r="AQ126" s="4">
        <v>2.135796</v>
      </c>
      <c r="AR126" s="3">
        <v>1464886</v>
      </c>
      <c r="AS126" s="3">
        <v>3845531</v>
      </c>
      <c r="AT126" s="4">
        <v>2.6251389999999999</v>
      </c>
      <c r="AU126" s="3">
        <v>1330414</v>
      </c>
      <c r="AV126" s="3">
        <v>3511055</v>
      </c>
      <c r="AW126" s="4">
        <v>2.6390690000000001</v>
      </c>
      <c r="AX126" s="3">
        <v>1607330</v>
      </c>
      <c r="AY126" s="3">
        <v>4374207</v>
      </c>
      <c r="AZ126" s="4">
        <v>2.7214119999999999</v>
      </c>
      <c r="BA126" s="3">
        <v>1606072</v>
      </c>
      <c r="BB126" s="3">
        <v>4450445</v>
      </c>
      <c r="BC126" s="4">
        <v>2.7710119999999998</v>
      </c>
      <c r="BD126" s="3">
        <v>1644827</v>
      </c>
      <c r="BE126" s="3">
        <v>4008830</v>
      </c>
      <c r="BF126" s="4">
        <v>2.4372349999999998</v>
      </c>
      <c r="BG126" s="3">
        <v>2797012</v>
      </c>
      <c r="BH126" s="3">
        <v>6402695</v>
      </c>
      <c r="BI126" s="4">
        <v>2.28912</v>
      </c>
      <c r="BJ126" s="3">
        <v>3657814</v>
      </c>
      <c r="BK126" s="3">
        <v>9023027</v>
      </c>
      <c r="BL126" s="4">
        <v>2.4667819999999998</v>
      </c>
      <c r="BM126" s="3">
        <v>4253048</v>
      </c>
      <c r="BN126" s="3">
        <v>11500000</v>
      </c>
      <c r="BO126" s="4">
        <v>2.6994259999999999</v>
      </c>
      <c r="BP126" s="3">
        <v>5567234</v>
      </c>
      <c r="BQ126" s="3">
        <v>15600000</v>
      </c>
      <c r="BR126" s="4">
        <v>2.805393</v>
      </c>
      <c r="BS126" s="3">
        <v>6076062</v>
      </c>
      <c r="BT126" s="3">
        <v>16200000</v>
      </c>
      <c r="BU126" s="4">
        <v>2.6697030000000002</v>
      </c>
      <c r="BV126" s="3">
        <v>5416335</v>
      </c>
      <c r="BW126" s="3">
        <v>12700000</v>
      </c>
      <c r="BX126" s="4">
        <v>2.3438699999999999</v>
      </c>
      <c r="BY126" s="3">
        <v>4646078</v>
      </c>
      <c r="BZ126" s="3">
        <v>11700000</v>
      </c>
      <c r="CA126" s="4">
        <v>2.5237699999999998</v>
      </c>
      <c r="CB126" s="3">
        <v>4589138</v>
      </c>
      <c r="CC126" s="3">
        <v>11200000</v>
      </c>
      <c r="CD126" s="4">
        <v>2.4494410000000002</v>
      </c>
      <c r="CE126" s="3">
        <v>3661287</v>
      </c>
      <c r="CF126" s="3">
        <v>11700000</v>
      </c>
      <c r="CG126" s="4">
        <v>3.2012999999999998</v>
      </c>
      <c r="CH126" s="3">
        <v>3775931</v>
      </c>
      <c r="CI126" s="3">
        <v>12900000</v>
      </c>
      <c r="CJ126" s="4">
        <v>3.4180619999999999</v>
      </c>
      <c r="CK126" s="3">
        <v>4500912</v>
      </c>
      <c r="CL126" s="3">
        <v>13100000</v>
      </c>
      <c r="CM126" s="4">
        <v>2.9047019999999999</v>
      </c>
      <c r="CN126" s="3">
        <v>5770421</v>
      </c>
      <c r="CO126" s="3">
        <v>16300000</v>
      </c>
      <c r="CP126" s="4">
        <v>2.8225199999999999</v>
      </c>
      <c r="CQ126" s="3">
        <v>6012453</v>
      </c>
      <c r="CR126" s="3">
        <v>18800000</v>
      </c>
      <c r="CS126" s="4">
        <v>3.1304050000000001</v>
      </c>
      <c r="CT126" s="3">
        <v>4439661</v>
      </c>
      <c r="CU126" s="3">
        <v>9982281</v>
      </c>
      <c r="CV126" s="4">
        <v>2.2484329999999999</v>
      </c>
      <c r="CW126" s="3">
        <v>5626475</v>
      </c>
      <c r="CX126" s="3">
        <v>11600000</v>
      </c>
      <c r="CY126" s="4">
        <v>2.0600930000000002</v>
      </c>
      <c r="CZ126" s="3">
        <v>6616890</v>
      </c>
      <c r="DA126" s="3">
        <v>13700000</v>
      </c>
      <c r="DB126" s="4">
        <v>2.0649479999999998</v>
      </c>
      <c r="DC126" s="3">
        <v>8467744</v>
      </c>
      <c r="DD126" s="3">
        <v>16200000</v>
      </c>
      <c r="DE126" s="4">
        <v>1.9152830000000001</v>
      </c>
      <c r="DF126" s="3">
        <v>8722012</v>
      </c>
      <c r="DG126" s="3">
        <v>18500000</v>
      </c>
      <c r="DH126" s="4">
        <v>2.1190180000000001</v>
      </c>
      <c r="DI126" s="3">
        <v>10600000</v>
      </c>
      <c r="DJ126" s="3">
        <v>21400000</v>
      </c>
      <c r="DK126" s="4">
        <v>2.0188709999999999</v>
      </c>
      <c r="DL126" s="3">
        <v>11700000</v>
      </c>
      <c r="DM126" s="3">
        <v>24000000</v>
      </c>
      <c r="DN126" s="4">
        <v>2.0427520000000001</v>
      </c>
      <c r="DO126" s="3">
        <v>18300000</v>
      </c>
      <c r="DP126" s="3">
        <v>36100000</v>
      </c>
      <c r="DQ126" s="4">
        <v>1.969686</v>
      </c>
      <c r="DR126" s="3">
        <v>29000000</v>
      </c>
      <c r="DS126" s="3">
        <v>58000000</v>
      </c>
      <c r="DT126" s="4">
        <v>2.0012400000000001</v>
      </c>
      <c r="DU126" s="3">
        <v>53234.59</v>
      </c>
      <c r="DV126" s="3">
        <v>104066.7</v>
      </c>
      <c r="DW126" s="4">
        <v>1.9548700000000001</v>
      </c>
      <c r="DX126" s="3">
        <v>67458.149999999994</v>
      </c>
      <c r="DY126" s="3">
        <v>141705.29999999999</v>
      </c>
      <c r="DZ126" s="4">
        <v>2.100641</v>
      </c>
      <c r="EA126" s="3">
        <v>86797.32</v>
      </c>
      <c r="EB126" s="3">
        <v>254503.4</v>
      </c>
      <c r="EC126" s="4">
        <v>2.9321579999999998</v>
      </c>
      <c r="ED126" s="3">
        <v>102082.1</v>
      </c>
      <c r="EE126" s="3">
        <v>198710.7</v>
      </c>
      <c r="EF126" s="4">
        <v>1.946577</v>
      </c>
      <c r="EG126" s="3">
        <v>101491.4</v>
      </c>
      <c r="EH126" s="3">
        <v>208311.3</v>
      </c>
      <c r="EI126" s="4">
        <v>2.0525030000000002</v>
      </c>
      <c r="EJ126" s="3">
        <v>105151.1</v>
      </c>
      <c r="EK126" s="3">
        <v>219522.7</v>
      </c>
      <c r="EL126" s="4">
        <v>2.0876890000000001</v>
      </c>
      <c r="EM126" s="3">
        <v>125597.8</v>
      </c>
      <c r="EN126" s="3">
        <v>237409</v>
      </c>
      <c r="EO126" s="4">
        <v>1.8902319999999999</v>
      </c>
      <c r="EP126" s="3">
        <v>144512.20000000001</v>
      </c>
      <c r="EQ126" s="3">
        <v>288598.5</v>
      </c>
      <c r="ER126" s="4">
        <v>1.997052</v>
      </c>
      <c r="ES126" s="3">
        <v>178452.2</v>
      </c>
      <c r="ET126" s="3">
        <v>362420.8</v>
      </c>
      <c r="EU126" s="4">
        <v>2.030913</v>
      </c>
      <c r="EV126" s="3">
        <v>204736.9</v>
      </c>
      <c r="EW126" s="3">
        <v>370661.8</v>
      </c>
      <c r="EX126" s="4">
        <v>1.81043</v>
      </c>
      <c r="EY126" s="3">
        <v>240998.7</v>
      </c>
      <c r="EZ126" s="3">
        <v>517329.7</v>
      </c>
      <c r="FA126" s="4">
        <v>2.1466080000000001</v>
      </c>
      <c r="FB126" s="3">
        <v>263064.8</v>
      </c>
      <c r="FC126" s="3">
        <v>484687</v>
      </c>
      <c r="FD126" s="4">
        <v>1.842462</v>
      </c>
      <c r="FE126" s="3">
        <v>327170.90000000002</v>
      </c>
      <c r="FF126" s="3">
        <v>690858.8</v>
      </c>
      <c r="FG126" s="4">
        <v>2.1116139999999999</v>
      </c>
      <c r="FH126" s="3">
        <v>381942.4</v>
      </c>
      <c r="FI126" s="3">
        <v>801274.6</v>
      </c>
      <c r="FJ126" s="4">
        <v>2.0978940000000001</v>
      </c>
      <c r="FK126" s="60">
        <v>416727</v>
      </c>
      <c r="FL126" s="60">
        <v>871897.92052027758</v>
      </c>
      <c r="FM126" s="62">
        <v>2.0922520511516596</v>
      </c>
      <c r="FN126" s="60">
        <v>415151</v>
      </c>
      <c r="FO126" s="60">
        <v>906182.03709766176</v>
      </c>
      <c r="FP126" s="62">
        <v>2.1827769584986227</v>
      </c>
      <c r="FQ126" s="60">
        <v>456958</v>
      </c>
      <c r="FR126" s="60">
        <v>1002392.1485074612</v>
      </c>
      <c r="FS126" s="62">
        <v>2.1936198698949601</v>
      </c>
      <c r="FT126" s="60">
        <v>512340</v>
      </c>
      <c r="FU126" s="60">
        <v>1129621.3082903882</v>
      </c>
      <c r="FV126" s="62">
        <v>2.2048274745098726</v>
      </c>
      <c r="FW126" s="60">
        <v>547308</v>
      </c>
      <c r="FX126" s="60">
        <v>1213070.6699733867</v>
      </c>
      <c r="FY126" s="62">
        <v>2.2164314608472502</v>
      </c>
      <c r="FZ126" s="60">
        <v>644766</v>
      </c>
      <c r="GA126" s="60">
        <v>1315796.2850636011</v>
      </c>
      <c r="GB126" s="62">
        <v>2.0407345999379638</v>
      </c>
      <c r="GC126" s="60">
        <v>671066</v>
      </c>
      <c r="GD126" s="60">
        <v>1508843.4306914802</v>
      </c>
      <c r="GE126" s="62">
        <v>2.2484277711752347</v>
      </c>
      <c r="GF126" s="60">
        <v>740664</v>
      </c>
      <c r="GG126" s="60">
        <v>1680123.1453040307</v>
      </c>
      <c r="GH126" s="62">
        <v>2.2684012525302037</v>
      </c>
      <c r="GI126" s="60">
        <v>867958</v>
      </c>
      <c r="GJ126" s="60">
        <v>1986210.5645241106</v>
      </c>
      <c r="GK126" s="62">
        <v>2.2883717467021567</v>
      </c>
      <c r="GL126" s="60">
        <v>1063707</v>
      </c>
      <c r="GM126" s="60">
        <v>2370642.3670087643</v>
      </c>
      <c r="GN126" s="62">
        <v>2.228661057047443</v>
      </c>
      <c r="GO126" s="60">
        <v>1147911</v>
      </c>
      <c r="GP126" s="60">
        <v>2561502.3737974083</v>
      </c>
      <c r="GQ126" s="62">
        <v>2.2314468402144492</v>
      </c>
      <c r="GR126" s="60">
        <v>1217053</v>
      </c>
      <c r="GS126" s="60">
        <v>2622398.6907356833</v>
      </c>
      <c r="GT126" s="62">
        <v>2.1547119893182001</v>
      </c>
      <c r="GU126" s="60">
        <v>1277485</v>
      </c>
      <c r="GV126" s="60">
        <v>2654801.0539533929</v>
      </c>
      <c r="GW126" s="62">
        <v>2.0781465566745543</v>
      </c>
      <c r="GX126" s="60">
        <v>1369056</v>
      </c>
      <c r="GY126" s="60">
        <v>2740522.2719469653</v>
      </c>
      <c r="GZ126" s="62">
        <v>2.001760535688069</v>
      </c>
      <c r="HA126" s="60">
        <v>1488294</v>
      </c>
      <c r="HB126" s="60">
        <v>2799888.3749373802</v>
      </c>
      <c r="HC126" s="62">
        <v>1.8812737099910235</v>
      </c>
      <c r="HD126" s="60">
        <v>1553713</v>
      </c>
      <c r="HE126" s="60">
        <v>3137043.796382057</v>
      </c>
      <c r="HF126" s="62">
        <v>2.0190625915996434</v>
      </c>
      <c r="HG126" s="60">
        <v>1777521</v>
      </c>
      <c r="HH126" s="60">
        <v>3755289.9474148722</v>
      </c>
      <c r="HI126" s="62">
        <v>2.1126557421346202</v>
      </c>
      <c r="HJ126" s="60">
        <v>1904820</v>
      </c>
      <c r="HK126" s="60">
        <v>4202694.5468696989</v>
      </c>
      <c r="HL126" s="62">
        <v>2.2063473435126149</v>
      </c>
      <c r="HM126" s="60">
        <v>2096422</v>
      </c>
      <c r="HN126" s="60">
        <v>4749903.3976138253</v>
      </c>
      <c r="HO126" s="62">
        <v>2.2657191145741771</v>
      </c>
      <c r="HP126" s="60">
        <v>2411647</v>
      </c>
      <c r="HQ126" s="60">
        <v>5880289.6923734099</v>
      </c>
      <c r="HR126" s="62">
        <v>2.4382878971812252</v>
      </c>
      <c r="HS126" s="60">
        <v>2515874</v>
      </c>
      <c r="HT126" s="60">
        <v>6221038.3940075934</v>
      </c>
      <c r="HU126" s="62">
        <v>2.4727146089222249</v>
      </c>
      <c r="HV126" s="60">
        <v>2748756</v>
      </c>
      <c r="HW126" s="60">
        <v>7123443.8701363886</v>
      </c>
      <c r="HX126" s="62">
        <v>2.5915155328942943</v>
      </c>
      <c r="HY126" s="60">
        <v>2487616</v>
      </c>
      <c r="HZ126" s="60">
        <v>6709481.1510868464</v>
      </c>
      <c r="IA126" s="62">
        <v>2.6971530779215307</v>
      </c>
      <c r="IB126" s="60">
        <v>2950458</v>
      </c>
      <c r="IC126" s="60">
        <v>7895628.8341170205</v>
      </c>
      <c r="ID126" s="62">
        <v>2.6760688795153227</v>
      </c>
      <c r="IE126" s="60">
        <v>3195411</v>
      </c>
      <c r="IF126" s="60">
        <v>8213038.165728204</v>
      </c>
      <c r="IG126" s="62">
        <v>2.5702603407599849</v>
      </c>
      <c r="IH126" s="60">
        <v>3330426</v>
      </c>
      <c r="II126" s="60">
        <v>8444176.3487953693</v>
      </c>
      <c r="IJ126" s="62">
        <v>2.5354643366330221</v>
      </c>
      <c r="IK126" s="60">
        <v>4302589</v>
      </c>
      <c r="IL126" s="60">
        <v>11110013.242460774</v>
      </c>
      <c r="IM126" s="62">
        <v>2.5821693037519444</v>
      </c>
      <c r="IN126" s="60">
        <v>4904422</v>
      </c>
      <c r="IO126" s="60">
        <v>12825318.111795761</v>
      </c>
      <c r="IP126" s="62">
        <v>2.6150519086236383</v>
      </c>
      <c r="IQ126" s="60">
        <v>5584647</v>
      </c>
      <c r="IR126" s="60">
        <v>14032364.663420394</v>
      </c>
      <c r="IS126" s="62">
        <v>2.5126681531384873</v>
      </c>
      <c r="IT126" s="60">
        <v>6413314</v>
      </c>
      <c r="IU126" s="60">
        <v>16099361.170464534</v>
      </c>
      <c r="IV126" s="62">
        <v>2.5103029682414637</v>
      </c>
      <c r="IW126" s="60">
        <v>7065426</v>
      </c>
      <c r="IX126" s="60">
        <v>17736955.690581292</v>
      </c>
      <c r="IY126" s="62">
        <v>2.5103872987391407</v>
      </c>
      <c r="IZ126" s="60">
        <v>6919165</v>
      </c>
      <c r="JA126" s="60">
        <v>17816070.666119955</v>
      </c>
      <c r="JB126" s="62">
        <v>2.5748873839719035</v>
      </c>
      <c r="JC126" s="60">
        <v>6757361</v>
      </c>
      <c r="JD126" s="60">
        <v>17089709.595583633</v>
      </c>
      <c r="JE126" s="62">
        <v>2.5290508521867681</v>
      </c>
      <c r="JF126" s="60">
        <v>7104764</v>
      </c>
      <c r="JG126" s="60">
        <v>17816282.555987641</v>
      </c>
      <c r="JH126" s="62">
        <v>2.5076529714410838</v>
      </c>
      <c r="JI126" s="60">
        <v>7618008</v>
      </c>
      <c r="JJ126" s="60">
        <v>18908927.663916875</v>
      </c>
      <c r="JK126" s="62">
        <v>2.482135443270324</v>
      </c>
      <c r="JL126" s="60">
        <v>8041167</v>
      </c>
      <c r="JM126" s="60">
        <v>18607362.21296905</v>
      </c>
      <c r="JN126" s="62">
        <v>2.3140126567411237</v>
      </c>
      <c r="JO126" s="60">
        <v>8506900</v>
      </c>
      <c r="JP126" s="60">
        <v>19657184.711956937</v>
      </c>
      <c r="JQ126" s="62">
        <v>2.3107341936495005</v>
      </c>
      <c r="JR126" s="60">
        <v>8862487</v>
      </c>
      <c r="JS126" s="60">
        <v>20445180.02639148</v>
      </c>
      <c r="JT126" s="62">
        <v>2.3069348396665044</v>
      </c>
      <c r="JU126" s="60">
        <v>8258781</v>
      </c>
      <c r="JV126" s="60">
        <v>19386064.551985845</v>
      </c>
      <c r="JW126" s="62">
        <v>2.3473275961653233</v>
      </c>
      <c r="JX126" s="60">
        <v>7700926</v>
      </c>
      <c r="JY126" s="60">
        <v>17532664.44026738</v>
      </c>
      <c r="JZ126" s="62">
        <v>2.276695613003862</v>
      </c>
      <c r="KA126" s="60">
        <v>8865453</v>
      </c>
      <c r="KB126" s="60">
        <v>22260982.740359064</v>
      </c>
      <c r="KC126" s="62">
        <v>2.5109808534723568</v>
      </c>
      <c r="KD126" s="60">
        <v>9174869</v>
      </c>
      <c r="KE126" s="60">
        <v>21617119.779481061</v>
      </c>
      <c r="KF126" s="62">
        <v>2.356122989819371</v>
      </c>
      <c r="KG126" s="60">
        <v>9080325</v>
      </c>
      <c r="KH126" s="60">
        <v>19892663.981504001</v>
      </c>
      <c r="KI126" s="62">
        <v>2.1907436112147969</v>
      </c>
      <c r="KJ126" s="60">
        <v>9665874</v>
      </c>
      <c r="KK126" s="60">
        <v>20695472.690485381</v>
      </c>
      <c r="KL126" s="62">
        <v>2.1410865370772867</v>
      </c>
      <c r="KM126" s="60">
        <v>9944173</v>
      </c>
      <c r="KN126" s="60">
        <v>21291332.906252347</v>
      </c>
      <c r="KO126" s="62">
        <v>2.141086333298138</v>
      </c>
    </row>
    <row r="127" spans="1:301" ht="15" customHeight="1">
      <c r="A127" s="166">
        <v>99.95</v>
      </c>
      <c r="B127" s="171">
        <v>340413.1</v>
      </c>
      <c r="C127" s="3">
        <v>658363.4</v>
      </c>
      <c r="D127" s="4">
        <v>1.934013</v>
      </c>
      <c r="E127" s="3">
        <v>434919</v>
      </c>
      <c r="F127" s="3">
        <v>1095469</v>
      </c>
      <c r="G127" s="4">
        <v>2.5187889999999999</v>
      </c>
      <c r="H127" s="3">
        <v>390000.8</v>
      </c>
      <c r="I127" s="3">
        <v>728365.4</v>
      </c>
      <c r="J127" s="4">
        <v>1.8675999999999999</v>
      </c>
      <c r="K127" s="3">
        <v>509109.6</v>
      </c>
      <c r="L127" s="3">
        <v>666083.5</v>
      </c>
      <c r="M127" s="4">
        <v>1.30833</v>
      </c>
      <c r="N127" s="3">
        <v>353821.9</v>
      </c>
      <c r="O127" s="3">
        <v>1920544</v>
      </c>
      <c r="P127" s="4">
        <v>5.4279950000000001</v>
      </c>
      <c r="Q127" s="3">
        <v>801669.3</v>
      </c>
      <c r="R127" s="3">
        <v>1229417</v>
      </c>
      <c r="S127" s="4">
        <v>1.5335719999999999</v>
      </c>
      <c r="T127" s="3">
        <v>799855.8</v>
      </c>
      <c r="U127" s="3">
        <v>1515147</v>
      </c>
      <c r="V127" s="4">
        <v>1.8942749999999999</v>
      </c>
      <c r="W127" s="3">
        <v>653051.30000000005</v>
      </c>
      <c r="X127" s="3">
        <v>2120080</v>
      </c>
      <c r="Y127" s="4">
        <v>3.2464219999999999</v>
      </c>
      <c r="Z127" s="3">
        <v>1116737</v>
      </c>
      <c r="AA127" s="3">
        <v>2005415</v>
      </c>
      <c r="AB127" s="4">
        <v>1.7957810000000001</v>
      </c>
      <c r="AC127" s="3">
        <v>1405727</v>
      </c>
      <c r="AD127" s="3">
        <v>3119581</v>
      </c>
      <c r="AE127" s="4">
        <v>2.219195</v>
      </c>
      <c r="AF127" s="3">
        <v>1551721</v>
      </c>
      <c r="AG127" s="3">
        <v>3322610</v>
      </c>
      <c r="AH127" s="4">
        <v>2.1412420000000001</v>
      </c>
      <c r="AI127" s="3">
        <v>1576308</v>
      </c>
      <c r="AJ127" s="3">
        <v>4436329</v>
      </c>
      <c r="AK127" s="4">
        <v>2.8143799999999999</v>
      </c>
      <c r="AL127" s="3">
        <v>1499713</v>
      </c>
      <c r="AM127" s="3">
        <v>4729081</v>
      </c>
      <c r="AN127" s="4">
        <v>3.1533229999999999</v>
      </c>
      <c r="AO127" s="3">
        <v>1601165</v>
      </c>
      <c r="AP127" s="3">
        <v>3389034</v>
      </c>
      <c r="AQ127" s="4">
        <v>2.116606</v>
      </c>
      <c r="AR127" s="3">
        <v>1649003</v>
      </c>
      <c r="AS127" s="3">
        <v>4304105</v>
      </c>
      <c r="AT127" s="4">
        <v>2.6101260000000002</v>
      </c>
      <c r="AU127" s="3">
        <v>1539681</v>
      </c>
      <c r="AV127" s="3">
        <v>3927831</v>
      </c>
      <c r="AW127" s="4">
        <v>2.5510679999999999</v>
      </c>
      <c r="AX127" s="3">
        <v>1809955</v>
      </c>
      <c r="AY127" s="3">
        <v>4907773</v>
      </c>
      <c r="AZ127" s="4">
        <v>2.711544</v>
      </c>
      <c r="BA127" s="3">
        <v>1774294</v>
      </c>
      <c r="BB127" s="3">
        <v>5002976</v>
      </c>
      <c r="BC127" s="4">
        <v>2.8197000000000001</v>
      </c>
      <c r="BD127" s="3">
        <v>1805372</v>
      </c>
      <c r="BE127" s="3">
        <v>4466028</v>
      </c>
      <c r="BF127" s="4">
        <v>2.4737439999999999</v>
      </c>
      <c r="BG127" s="3">
        <v>3025202</v>
      </c>
      <c r="BH127" s="3">
        <v>7104583</v>
      </c>
      <c r="BI127" s="4">
        <v>2.3484660000000002</v>
      </c>
      <c r="BJ127" s="3">
        <v>4029367</v>
      </c>
      <c r="BK127" s="3">
        <v>10100000</v>
      </c>
      <c r="BL127" s="4">
        <v>2.4969920000000001</v>
      </c>
      <c r="BM127" s="3">
        <v>4806965</v>
      </c>
      <c r="BN127" s="3">
        <v>12900000</v>
      </c>
      <c r="BO127" s="4">
        <v>2.6785670000000001</v>
      </c>
      <c r="BP127" s="3">
        <v>6360526</v>
      </c>
      <c r="BQ127" s="3">
        <v>17600000</v>
      </c>
      <c r="BR127" s="4">
        <v>2.7597339999999999</v>
      </c>
      <c r="BS127" s="3">
        <v>7109494</v>
      </c>
      <c r="BT127" s="3">
        <v>18200000</v>
      </c>
      <c r="BU127" s="4">
        <v>2.5532530000000002</v>
      </c>
      <c r="BV127" s="3">
        <v>6010486</v>
      </c>
      <c r="BW127" s="3">
        <v>14100000</v>
      </c>
      <c r="BX127" s="4">
        <v>2.3449580000000001</v>
      </c>
      <c r="BY127" s="3">
        <v>5133548</v>
      </c>
      <c r="BZ127" s="3">
        <v>13100000</v>
      </c>
      <c r="CA127" s="4">
        <v>2.5507819999999999</v>
      </c>
      <c r="CB127" s="3">
        <v>5272029</v>
      </c>
      <c r="CC127" s="3">
        <v>12500000</v>
      </c>
      <c r="CD127" s="4">
        <v>2.3723369999999999</v>
      </c>
      <c r="CE127" s="3">
        <v>4083992</v>
      </c>
      <c r="CF127" s="3">
        <v>13300000</v>
      </c>
      <c r="CG127" s="4">
        <v>3.2548590000000002</v>
      </c>
      <c r="CH127" s="3">
        <v>4296049</v>
      </c>
      <c r="CI127" s="3">
        <v>14700000</v>
      </c>
      <c r="CJ127" s="4">
        <v>3.4178540000000002</v>
      </c>
      <c r="CK127" s="3">
        <v>5120533</v>
      </c>
      <c r="CL127" s="3">
        <v>14700000</v>
      </c>
      <c r="CM127" s="4">
        <v>2.8768820000000002</v>
      </c>
      <c r="CN127" s="3">
        <v>6403583</v>
      </c>
      <c r="CO127" s="3">
        <v>18300000</v>
      </c>
      <c r="CP127" s="4">
        <v>2.8621180000000002</v>
      </c>
      <c r="CQ127" s="3">
        <v>6739510</v>
      </c>
      <c r="CR127" s="3">
        <v>21300000</v>
      </c>
      <c r="CS127" s="4">
        <v>3.162595</v>
      </c>
      <c r="CT127" s="3">
        <v>4585666</v>
      </c>
      <c r="CU127" s="3">
        <v>11100000</v>
      </c>
      <c r="CV127" s="4">
        <v>2.413449</v>
      </c>
      <c r="CW127" s="3">
        <v>6297422</v>
      </c>
      <c r="CX127" s="3">
        <v>12700000</v>
      </c>
      <c r="CY127" s="4">
        <v>2.0198320000000001</v>
      </c>
      <c r="CZ127" s="3">
        <v>7294481</v>
      </c>
      <c r="DA127" s="3">
        <v>15000000</v>
      </c>
      <c r="DB127" s="4">
        <v>2.0574560000000002</v>
      </c>
      <c r="DC127" s="3">
        <v>9428987</v>
      </c>
      <c r="DD127" s="3">
        <v>17700000</v>
      </c>
      <c r="DE127" s="4">
        <v>1.8746080000000001</v>
      </c>
      <c r="DF127" s="3">
        <v>9722788</v>
      </c>
      <c r="DG127" s="3">
        <v>20300000</v>
      </c>
      <c r="DH127" s="4">
        <v>2.0919270000000001</v>
      </c>
      <c r="DI127" s="3">
        <v>11500000</v>
      </c>
      <c r="DJ127" s="3">
        <v>23500000</v>
      </c>
      <c r="DK127" s="4">
        <v>2.0448759999999999</v>
      </c>
      <c r="DL127" s="3">
        <v>13100000</v>
      </c>
      <c r="DM127" s="3">
        <v>26300000</v>
      </c>
      <c r="DN127" s="4">
        <v>2.0075509999999999</v>
      </c>
      <c r="DO127" s="3">
        <v>20300000</v>
      </c>
      <c r="DP127" s="3">
        <v>39500000</v>
      </c>
      <c r="DQ127" s="4">
        <v>1.947811</v>
      </c>
      <c r="DR127" s="3">
        <v>32100000</v>
      </c>
      <c r="DS127" s="3">
        <v>63500000</v>
      </c>
      <c r="DT127" s="4">
        <v>1.980936</v>
      </c>
      <c r="DU127" s="3">
        <v>57609.52</v>
      </c>
      <c r="DV127" s="3">
        <v>113816.6</v>
      </c>
      <c r="DW127" s="4">
        <v>1.9756560000000001</v>
      </c>
      <c r="DX127" s="3">
        <v>76576.539999999994</v>
      </c>
      <c r="DY127" s="3">
        <v>155684.4</v>
      </c>
      <c r="DZ127" s="4">
        <v>2.0330560000000002</v>
      </c>
      <c r="EA127" s="3">
        <v>94209.73</v>
      </c>
      <c r="EB127" s="3">
        <v>287306</v>
      </c>
      <c r="EC127" s="4">
        <v>3.0496430000000001</v>
      </c>
      <c r="ED127" s="3">
        <v>112839.1</v>
      </c>
      <c r="EE127" s="3">
        <v>217005.5</v>
      </c>
      <c r="EF127" s="4">
        <v>1.9231400000000001</v>
      </c>
      <c r="EG127" s="3">
        <v>110764</v>
      </c>
      <c r="EH127" s="3">
        <v>228789.5</v>
      </c>
      <c r="EI127" s="4">
        <v>2.0655570000000001</v>
      </c>
      <c r="EJ127" s="3">
        <v>117150</v>
      </c>
      <c r="EK127" s="3">
        <v>241249.8</v>
      </c>
      <c r="EL127" s="4">
        <v>2.0593240000000002</v>
      </c>
      <c r="EM127" s="3">
        <v>138158.5</v>
      </c>
      <c r="EN127" s="3">
        <v>258507.5</v>
      </c>
      <c r="EO127" s="4">
        <v>1.871094</v>
      </c>
      <c r="EP127" s="3">
        <v>160736</v>
      </c>
      <c r="EQ127" s="3">
        <v>315868.3</v>
      </c>
      <c r="ER127" s="4">
        <v>1.9651380000000001</v>
      </c>
      <c r="ES127" s="3">
        <v>206512</v>
      </c>
      <c r="ET127" s="3">
        <v>396409.59999999998</v>
      </c>
      <c r="EU127" s="4">
        <v>1.9195469999999999</v>
      </c>
      <c r="EV127" s="3">
        <v>221912.1</v>
      </c>
      <c r="EW127" s="3">
        <v>402198.3</v>
      </c>
      <c r="EX127" s="4">
        <v>1.812422</v>
      </c>
      <c r="EY127" s="3">
        <v>264601.3</v>
      </c>
      <c r="EZ127" s="3">
        <v>570334</v>
      </c>
      <c r="FA127" s="4">
        <v>2.1554470000000001</v>
      </c>
      <c r="FB127" s="3">
        <v>290850.59999999998</v>
      </c>
      <c r="FC127" s="3">
        <v>526344.19999999995</v>
      </c>
      <c r="FD127" s="4">
        <v>1.8096719999999999</v>
      </c>
      <c r="FE127" s="3">
        <v>362655.3</v>
      </c>
      <c r="FF127" s="3">
        <v>760205.5</v>
      </c>
      <c r="FG127" s="4">
        <v>2.0962200000000002</v>
      </c>
      <c r="FH127" s="3">
        <v>420403</v>
      </c>
      <c r="FI127" s="3">
        <v>881472.3</v>
      </c>
      <c r="FJ127" s="4">
        <v>2.0967319999999998</v>
      </c>
      <c r="FK127" s="60">
        <v>451942</v>
      </c>
      <c r="FL127" s="60">
        <v>959181.00891005504</v>
      </c>
      <c r="FM127" s="62">
        <v>2.1223542156074342</v>
      </c>
      <c r="FN127" s="60">
        <v>456898</v>
      </c>
      <c r="FO127" s="60">
        <v>1000410.9846664533</v>
      </c>
      <c r="FP127" s="62">
        <v>2.1895718183630772</v>
      </c>
      <c r="FQ127" s="60">
        <v>502582</v>
      </c>
      <c r="FR127" s="60">
        <v>1107133.41548283</v>
      </c>
      <c r="FS127" s="62">
        <v>2.2028911013184516</v>
      </c>
      <c r="FT127" s="60">
        <v>563104</v>
      </c>
      <c r="FU127" s="60">
        <v>1248243.5795873126</v>
      </c>
      <c r="FV127" s="62">
        <v>2.216719432977412</v>
      </c>
      <c r="FW127" s="60">
        <v>601094</v>
      </c>
      <c r="FX127" s="60">
        <v>1341102.6991905707</v>
      </c>
      <c r="FY127" s="62">
        <v>2.2311031206276732</v>
      </c>
      <c r="FZ127" s="60">
        <v>793590</v>
      </c>
      <c r="GA127" s="60">
        <v>1439423.6370618914</v>
      </c>
      <c r="GB127" s="62">
        <v>1.8138127207523929</v>
      </c>
      <c r="GC127" s="60">
        <v>737001</v>
      </c>
      <c r="GD127" s="60">
        <v>1670123.996188004</v>
      </c>
      <c r="GE127" s="62">
        <v>2.2661081819264886</v>
      </c>
      <c r="GF127" s="60">
        <v>814051</v>
      </c>
      <c r="GG127" s="60">
        <v>1861031.5993587661</v>
      </c>
      <c r="GH127" s="62">
        <v>2.2861363715034635</v>
      </c>
      <c r="GI127" s="60">
        <v>954662</v>
      </c>
      <c r="GJ127" s="60">
        <v>2201611.5593912317</v>
      </c>
      <c r="GK127" s="62">
        <v>2.3061686328682107</v>
      </c>
      <c r="GL127" s="60">
        <v>1131307</v>
      </c>
      <c r="GM127" s="60">
        <v>2624241.6040268503</v>
      </c>
      <c r="GN127" s="62">
        <v>2.3196547038309232</v>
      </c>
      <c r="GO127" s="60">
        <v>1261061</v>
      </c>
      <c r="GP127" s="60">
        <v>2833449.6987566859</v>
      </c>
      <c r="GQ127" s="62">
        <v>2.2468775885993506</v>
      </c>
      <c r="GR127" s="60">
        <v>1334235</v>
      </c>
      <c r="GS127" s="60">
        <v>2892306.7262370181</v>
      </c>
      <c r="GT127" s="62">
        <v>2.1677640942090548</v>
      </c>
      <c r="GU127" s="60">
        <v>1397332</v>
      </c>
      <c r="GV127" s="60">
        <v>2918842.1420897781</v>
      </c>
      <c r="GW127" s="62">
        <v>2.088868029995576</v>
      </c>
      <c r="GX127" s="60">
        <v>1493838</v>
      </c>
      <c r="GY127" s="60">
        <v>3002914.6547066099</v>
      </c>
      <c r="GZ127" s="62">
        <v>2.0102010088822282</v>
      </c>
      <c r="HA127" s="60">
        <v>1700564</v>
      </c>
      <c r="HB127" s="60">
        <v>3038580.962874922</v>
      </c>
      <c r="HC127" s="62">
        <v>1.786807766643844</v>
      </c>
      <c r="HD127" s="60">
        <v>1696948</v>
      </c>
      <c r="HE127" s="60">
        <v>3440050.4187461622</v>
      </c>
      <c r="HF127" s="62">
        <v>2.0271984873703626</v>
      </c>
      <c r="HG127" s="60">
        <v>1947781</v>
      </c>
      <c r="HH127" s="60">
        <v>4134619.28264469</v>
      </c>
      <c r="HI127" s="62">
        <v>2.1227331423012599</v>
      </c>
      <c r="HJ127" s="60">
        <v>2093552</v>
      </c>
      <c r="HK127" s="60">
        <v>4644297.3254188253</v>
      </c>
      <c r="HL127" s="62">
        <v>2.2183816429774974</v>
      </c>
      <c r="HM127" s="60">
        <v>2316910</v>
      </c>
      <c r="HN127" s="60">
        <v>5258037.8863504529</v>
      </c>
      <c r="HO127" s="62">
        <v>2.2694182710379138</v>
      </c>
      <c r="HP127" s="60">
        <v>2666948</v>
      </c>
      <c r="HQ127" s="60">
        <v>6549742.6849029064</v>
      </c>
      <c r="HR127" s="62">
        <v>2.4558944099783373</v>
      </c>
      <c r="HS127" s="60">
        <v>2759982</v>
      </c>
      <c r="HT127" s="60">
        <v>6940978.9348120196</v>
      </c>
      <c r="HU127" s="62">
        <v>2.5148638414352047</v>
      </c>
      <c r="HV127" s="60">
        <v>3053466</v>
      </c>
      <c r="HW127" s="60">
        <v>7970250.0570865609</v>
      </c>
      <c r="HX127" s="62">
        <v>2.6102304912144301</v>
      </c>
      <c r="HY127" s="60">
        <v>2818002</v>
      </c>
      <c r="HZ127" s="60">
        <v>7524670.9998414489</v>
      </c>
      <c r="IA127" s="62">
        <v>2.6702149252702618</v>
      </c>
      <c r="IB127" s="60">
        <v>3408780</v>
      </c>
      <c r="IC127" s="60">
        <v>8846656.1985861771</v>
      </c>
      <c r="ID127" s="62">
        <v>2.595255838917788</v>
      </c>
      <c r="IE127" s="60">
        <v>3600924</v>
      </c>
      <c r="IF127" s="60">
        <v>9178558.4515727609</v>
      </c>
      <c r="IG127" s="62">
        <v>2.5489453405772409</v>
      </c>
      <c r="IH127" s="60">
        <v>3802519</v>
      </c>
      <c r="II127" s="60">
        <v>9423059.7029723208</v>
      </c>
      <c r="IJ127" s="62">
        <v>2.4781098274518341</v>
      </c>
      <c r="IK127" s="60">
        <v>4898139</v>
      </c>
      <c r="IL127" s="60">
        <v>12417242.19853773</v>
      </c>
      <c r="IM127" s="62">
        <v>2.5350938792340783</v>
      </c>
      <c r="IN127" s="60">
        <v>5573304</v>
      </c>
      <c r="IO127" s="60">
        <v>14344239.568434598</v>
      </c>
      <c r="IP127" s="62">
        <v>2.5737407412971907</v>
      </c>
      <c r="IQ127" s="60">
        <v>6332177</v>
      </c>
      <c r="IR127" s="60">
        <v>15653058.586156944</v>
      </c>
      <c r="IS127" s="62">
        <v>2.471986899001235</v>
      </c>
      <c r="IT127" s="60">
        <v>7283335</v>
      </c>
      <c r="IU127" s="60">
        <v>17958703.884441692</v>
      </c>
      <c r="IV127" s="62">
        <v>2.4657253695514063</v>
      </c>
      <c r="IW127" s="60">
        <v>8025147</v>
      </c>
      <c r="IX127" s="60">
        <v>19783852.711947139</v>
      </c>
      <c r="IY127" s="62">
        <v>2.4652324389755278</v>
      </c>
      <c r="IZ127" s="60">
        <v>7879662</v>
      </c>
      <c r="JA127" s="60">
        <v>19901538.701054741</v>
      </c>
      <c r="JB127" s="62">
        <v>2.525684312481264</v>
      </c>
      <c r="JC127" s="60">
        <v>7609529</v>
      </c>
      <c r="JD127" s="60">
        <v>19076381.104603007</v>
      </c>
      <c r="JE127" s="62">
        <v>2.5069069458310769</v>
      </c>
      <c r="JF127" s="60">
        <v>8073195</v>
      </c>
      <c r="JG127" s="60">
        <v>19866374.769699261</v>
      </c>
      <c r="JH127" s="62">
        <v>2.460782226825843</v>
      </c>
      <c r="JI127" s="60">
        <v>8558516</v>
      </c>
      <c r="JJ127" s="60">
        <v>21073435.44038954</v>
      </c>
      <c r="JK127" s="62">
        <v>2.4622768059777584</v>
      </c>
      <c r="JL127" s="60">
        <v>9140927</v>
      </c>
      <c r="JM127" s="60">
        <v>20620284.251076482</v>
      </c>
      <c r="JN127" s="62">
        <v>2.2558198146726784</v>
      </c>
      <c r="JO127" s="60">
        <v>9392826</v>
      </c>
      <c r="JP127" s="60">
        <v>21803032.499078993</v>
      </c>
      <c r="JQ127" s="62">
        <v>2.321243095430384</v>
      </c>
      <c r="JR127" s="60">
        <v>9891123</v>
      </c>
      <c r="JS127" s="60">
        <v>22672244.437642127</v>
      </c>
      <c r="JT127" s="62">
        <v>2.2921810230893023</v>
      </c>
      <c r="JU127" s="60">
        <v>9290787</v>
      </c>
      <c r="JV127" s="60">
        <v>21493215.109063454</v>
      </c>
      <c r="JW127" s="62">
        <v>2.3133901475799039</v>
      </c>
      <c r="JX127" s="60">
        <v>8506708</v>
      </c>
      <c r="JY127" s="60">
        <v>19425328.87501362</v>
      </c>
      <c r="JZ127" s="62">
        <v>2.2835307001267258</v>
      </c>
      <c r="KA127" s="60">
        <v>9630664</v>
      </c>
      <c r="KB127" s="60">
        <v>24904667.707308769</v>
      </c>
      <c r="KC127" s="62">
        <v>2.5859761805944812</v>
      </c>
      <c r="KD127" s="60">
        <v>10243660</v>
      </c>
      <c r="KE127" s="60">
        <v>23994507.20574189</v>
      </c>
      <c r="KF127" s="62">
        <v>2.3423763777538391</v>
      </c>
      <c r="KG127" s="60">
        <v>10114421</v>
      </c>
      <c r="KH127" s="60">
        <v>21967509.53172173</v>
      </c>
      <c r="KI127" s="62">
        <v>2.1718998578091351</v>
      </c>
      <c r="KJ127" s="60">
        <v>10690332</v>
      </c>
      <c r="KK127" s="60">
        <v>22803655.539685078</v>
      </c>
      <c r="KL127" s="62">
        <v>2.1331101353713877</v>
      </c>
      <c r="KM127" s="60">
        <v>10998127</v>
      </c>
      <c r="KN127" s="60">
        <v>23460214.931247845</v>
      </c>
      <c r="KO127" s="62">
        <v>2.133110022392708</v>
      </c>
    </row>
    <row r="128" spans="1:301" ht="15" customHeight="1">
      <c r="A128" s="166">
        <v>99.96</v>
      </c>
      <c r="B128" s="171">
        <v>379015.3</v>
      </c>
      <c r="C128" s="3">
        <v>733287.2</v>
      </c>
      <c r="D128" s="4">
        <v>1.934717</v>
      </c>
      <c r="E128" s="3">
        <v>512719.2</v>
      </c>
      <c r="F128" s="3">
        <v>1251620</v>
      </c>
      <c r="G128" s="4">
        <v>2.4411399999999999</v>
      </c>
      <c r="H128" s="3">
        <v>446388.5</v>
      </c>
      <c r="I128" s="3">
        <v>806494.6</v>
      </c>
      <c r="J128" s="4">
        <v>1.80671</v>
      </c>
      <c r="K128" s="3">
        <v>534534.6</v>
      </c>
      <c r="L128" s="3">
        <v>702227.9</v>
      </c>
      <c r="M128" s="4">
        <v>1.3137179999999999</v>
      </c>
      <c r="N128" s="3">
        <v>454648.2</v>
      </c>
      <c r="O128" s="3">
        <v>2301062</v>
      </c>
      <c r="P128" s="4">
        <v>5.061191</v>
      </c>
      <c r="Q128" s="3">
        <v>895360.3</v>
      </c>
      <c r="R128" s="3">
        <v>1325550</v>
      </c>
      <c r="S128" s="4">
        <v>1.4804660000000001</v>
      </c>
      <c r="T128" s="3">
        <v>920551.4</v>
      </c>
      <c r="U128" s="3">
        <v>1680186</v>
      </c>
      <c r="V128" s="4">
        <v>1.8251949999999999</v>
      </c>
      <c r="W128" s="3">
        <v>776692.4</v>
      </c>
      <c r="X128" s="3">
        <v>2472621</v>
      </c>
      <c r="Y128" s="4">
        <v>3.1835270000000002</v>
      </c>
      <c r="Z128" s="3">
        <v>1193725</v>
      </c>
      <c r="AA128" s="3">
        <v>2217932</v>
      </c>
      <c r="AB128" s="4">
        <v>1.8579920000000001</v>
      </c>
      <c r="AC128" s="3">
        <v>1637861</v>
      </c>
      <c r="AD128" s="3">
        <v>3520627</v>
      </c>
      <c r="AE128" s="4">
        <v>2.149527</v>
      </c>
      <c r="AF128" s="3">
        <v>1725271</v>
      </c>
      <c r="AG128" s="3">
        <v>3744552</v>
      </c>
      <c r="AH128" s="4">
        <v>2.1704140000000001</v>
      </c>
      <c r="AI128" s="3">
        <v>1761724</v>
      </c>
      <c r="AJ128" s="3">
        <v>5128921</v>
      </c>
      <c r="AK128" s="4">
        <v>2.911308</v>
      </c>
      <c r="AL128" s="3">
        <v>1712796</v>
      </c>
      <c r="AM128" s="3">
        <v>5511104</v>
      </c>
      <c r="AN128" s="4">
        <v>3.2176070000000001</v>
      </c>
      <c r="AO128" s="3">
        <v>1811608</v>
      </c>
      <c r="AP128" s="3">
        <v>3811045</v>
      </c>
      <c r="AQ128" s="4">
        <v>2.1036809999999999</v>
      </c>
      <c r="AR128" s="3">
        <v>1900321</v>
      </c>
      <c r="AS128" s="3">
        <v>4938265</v>
      </c>
      <c r="AT128" s="4">
        <v>2.5986479999999998</v>
      </c>
      <c r="AU128" s="3">
        <v>1871149</v>
      </c>
      <c r="AV128" s="3">
        <v>4486682</v>
      </c>
      <c r="AW128" s="4">
        <v>2.3978220000000001</v>
      </c>
      <c r="AX128" s="3">
        <v>2019531</v>
      </c>
      <c r="AY128" s="3">
        <v>5656460</v>
      </c>
      <c r="AZ128" s="4">
        <v>2.8008790000000001</v>
      </c>
      <c r="BA128" s="3">
        <v>1986537</v>
      </c>
      <c r="BB128" s="3">
        <v>5784927</v>
      </c>
      <c r="BC128" s="4">
        <v>2.9120659999999998</v>
      </c>
      <c r="BD128" s="3">
        <v>2007445</v>
      </c>
      <c r="BE128" s="3">
        <v>5107167</v>
      </c>
      <c r="BF128" s="4">
        <v>2.544114</v>
      </c>
      <c r="BG128" s="3">
        <v>3675738</v>
      </c>
      <c r="BH128" s="3">
        <v>8051197</v>
      </c>
      <c r="BI128" s="4">
        <v>2.1903619999999999</v>
      </c>
      <c r="BJ128" s="3">
        <v>4656938</v>
      </c>
      <c r="BK128" s="3">
        <v>11500000</v>
      </c>
      <c r="BL128" s="4">
        <v>2.4694280000000002</v>
      </c>
      <c r="BM128" s="3">
        <v>5748112</v>
      </c>
      <c r="BN128" s="3">
        <v>14800000</v>
      </c>
      <c r="BO128" s="4">
        <v>2.5721729999999998</v>
      </c>
      <c r="BP128" s="3">
        <v>7477196</v>
      </c>
      <c r="BQ128" s="3">
        <v>20200000</v>
      </c>
      <c r="BR128" s="4">
        <v>2.7042920000000001</v>
      </c>
      <c r="BS128" s="3">
        <v>8445514</v>
      </c>
      <c r="BT128" s="3">
        <v>20700000</v>
      </c>
      <c r="BU128" s="4">
        <v>2.4567009999999998</v>
      </c>
      <c r="BV128" s="3">
        <v>6824133</v>
      </c>
      <c r="BW128" s="3">
        <v>16000000</v>
      </c>
      <c r="BX128" s="4">
        <v>2.3474740000000001</v>
      </c>
      <c r="BY128" s="3">
        <v>5774822</v>
      </c>
      <c r="BZ128" s="3">
        <v>15000000</v>
      </c>
      <c r="CA128" s="4">
        <v>2.5990530000000001</v>
      </c>
      <c r="CB128" s="3">
        <v>6263137</v>
      </c>
      <c r="CC128" s="3">
        <v>14200000</v>
      </c>
      <c r="CD128" s="4">
        <v>2.2671990000000002</v>
      </c>
      <c r="CE128" s="3">
        <v>4690895</v>
      </c>
      <c r="CF128" s="3">
        <v>15500000</v>
      </c>
      <c r="CG128" s="4">
        <v>3.3094269999999999</v>
      </c>
      <c r="CH128" s="3">
        <v>5046181</v>
      </c>
      <c r="CI128" s="3">
        <v>17200000</v>
      </c>
      <c r="CJ128" s="4">
        <v>3.4070369999999999</v>
      </c>
      <c r="CK128" s="3">
        <v>6101181</v>
      </c>
      <c r="CL128" s="3">
        <v>17000000</v>
      </c>
      <c r="CM128" s="4">
        <v>2.7897449999999999</v>
      </c>
      <c r="CN128" s="3">
        <v>7142274</v>
      </c>
      <c r="CO128" s="3">
        <v>21200000</v>
      </c>
      <c r="CP128" s="4">
        <v>2.971101</v>
      </c>
      <c r="CQ128" s="3">
        <v>7771186</v>
      </c>
      <c r="CR128" s="3">
        <v>24800000</v>
      </c>
      <c r="CS128" s="4">
        <v>3.1960700000000002</v>
      </c>
      <c r="CT128" s="3">
        <v>4710244</v>
      </c>
      <c r="CU128" s="3">
        <v>12700000</v>
      </c>
      <c r="CV128" s="4">
        <v>2.692288</v>
      </c>
      <c r="CW128" s="3">
        <v>7185856</v>
      </c>
      <c r="CX128" s="3">
        <v>14200000</v>
      </c>
      <c r="CY128" s="4">
        <v>1.9789000000000001</v>
      </c>
      <c r="CZ128" s="3">
        <v>8300580</v>
      </c>
      <c r="DA128" s="3">
        <v>16800000</v>
      </c>
      <c r="DB128" s="4">
        <v>2.026939</v>
      </c>
      <c r="DC128" s="3">
        <v>10700000</v>
      </c>
      <c r="DD128" s="3">
        <v>19600000</v>
      </c>
      <c r="DE128" s="4">
        <v>1.838455</v>
      </c>
      <c r="DF128" s="3">
        <v>11200000</v>
      </c>
      <c r="DG128" s="3">
        <v>22800000</v>
      </c>
      <c r="DH128" s="4">
        <v>2.0427749999999998</v>
      </c>
      <c r="DI128" s="3">
        <v>12600000</v>
      </c>
      <c r="DJ128" s="3">
        <v>26400000</v>
      </c>
      <c r="DK128" s="4">
        <v>2.0942259999999999</v>
      </c>
      <c r="DL128" s="3">
        <v>15100000</v>
      </c>
      <c r="DM128" s="3">
        <v>29400000</v>
      </c>
      <c r="DN128" s="4">
        <v>1.943945</v>
      </c>
      <c r="DO128" s="3">
        <v>22800000</v>
      </c>
      <c r="DP128" s="3">
        <v>44000000</v>
      </c>
      <c r="DQ128" s="4">
        <v>1.9251119999999999</v>
      </c>
      <c r="DR128" s="3">
        <v>36200000</v>
      </c>
      <c r="DS128" s="3">
        <v>70900000</v>
      </c>
      <c r="DT128" s="4">
        <v>1.9600059999999999</v>
      </c>
      <c r="DU128" s="3">
        <v>63641.19</v>
      </c>
      <c r="DV128" s="3">
        <v>127158.9</v>
      </c>
      <c r="DW128" s="4">
        <v>1.9980599999999999</v>
      </c>
      <c r="DX128" s="3">
        <v>87489.84</v>
      </c>
      <c r="DY128" s="3">
        <v>174118.8</v>
      </c>
      <c r="DZ128" s="4">
        <v>1.9901599999999999</v>
      </c>
      <c r="EA128" s="3">
        <v>104256.3</v>
      </c>
      <c r="EB128" s="3">
        <v>334435.5</v>
      </c>
      <c r="EC128" s="4">
        <v>3.207821</v>
      </c>
      <c r="ED128" s="3">
        <v>127047</v>
      </c>
      <c r="EE128" s="3">
        <v>241362.1</v>
      </c>
      <c r="EF128" s="4">
        <v>1.8997850000000001</v>
      </c>
      <c r="EG128" s="3">
        <v>123318.8</v>
      </c>
      <c r="EH128" s="3">
        <v>256815</v>
      </c>
      <c r="EI128" s="4">
        <v>2.0825279999999999</v>
      </c>
      <c r="EJ128" s="3">
        <v>134272</v>
      </c>
      <c r="EK128" s="3">
        <v>270296.90000000002</v>
      </c>
      <c r="EL128" s="4">
        <v>2.0130560000000002</v>
      </c>
      <c r="EM128" s="3">
        <v>149526.39999999999</v>
      </c>
      <c r="EN128" s="3">
        <v>287231.40000000002</v>
      </c>
      <c r="EO128" s="4">
        <v>1.920941</v>
      </c>
      <c r="EP128" s="3">
        <v>182558.1</v>
      </c>
      <c r="EQ128" s="3">
        <v>352067.6</v>
      </c>
      <c r="ER128" s="4">
        <v>1.9285239999999999</v>
      </c>
      <c r="ES128" s="3">
        <v>229486.6</v>
      </c>
      <c r="ET128" s="3">
        <v>440896.5</v>
      </c>
      <c r="EU128" s="4">
        <v>1.92123</v>
      </c>
      <c r="EV128" s="3">
        <v>244309.1</v>
      </c>
      <c r="EW128" s="3">
        <v>444606.8</v>
      </c>
      <c r="EX128" s="4">
        <v>1.8198540000000001</v>
      </c>
      <c r="EY128" s="3">
        <v>295870.2</v>
      </c>
      <c r="EZ128" s="3">
        <v>643063.6</v>
      </c>
      <c r="FA128" s="4">
        <v>2.1734650000000002</v>
      </c>
      <c r="FB128" s="3">
        <v>327075.5</v>
      </c>
      <c r="FC128" s="3">
        <v>580907.9</v>
      </c>
      <c r="FD128" s="4">
        <v>1.7760670000000001</v>
      </c>
      <c r="FE128" s="3">
        <v>410390.5</v>
      </c>
      <c r="FF128" s="3">
        <v>853951.6</v>
      </c>
      <c r="FG128" s="4">
        <v>2.0808270000000002</v>
      </c>
      <c r="FH128" s="3">
        <v>472697.9</v>
      </c>
      <c r="FI128" s="3">
        <v>990571.4</v>
      </c>
      <c r="FJ128" s="4">
        <v>2.0955699999999999</v>
      </c>
      <c r="FK128" s="60">
        <v>508827</v>
      </c>
      <c r="FL128" s="60">
        <v>1081279.8436536149</v>
      </c>
      <c r="FM128" s="62">
        <v>2.125044157746375</v>
      </c>
      <c r="FN128" s="60">
        <v>514112</v>
      </c>
      <c r="FO128" s="60">
        <v>1129550.9849822666</v>
      </c>
      <c r="FP128" s="62">
        <v>2.1970912660709465</v>
      </c>
      <c r="FQ128" s="60">
        <v>565205</v>
      </c>
      <c r="FR128" s="60">
        <v>1250898.1719914109</v>
      </c>
      <c r="FS128" s="62">
        <v>2.2131760546906181</v>
      </c>
      <c r="FT128" s="60">
        <v>632889</v>
      </c>
      <c r="FU128" s="60">
        <v>1411314.9763807398</v>
      </c>
      <c r="FV128" s="62">
        <v>2.2299565585446102</v>
      </c>
      <c r="FW128" s="60">
        <v>675151</v>
      </c>
      <c r="FX128" s="60">
        <v>1517391.0590401466</v>
      </c>
      <c r="FY128" s="62">
        <v>2.247483983642395</v>
      </c>
      <c r="FZ128" s="60">
        <v>958300</v>
      </c>
      <c r="GA128" s="60">
        <v>1581671.8310382175</v>
      </c>
      <c r="GB128" s="62">
        <v>1.6504975801296229</v>
      </c>
      <c r="GC128" s="60">
        <v>827996</v>
      </c>
      <c r="GD128" s="60">
        <v>1892702.654327265</v>
      </c>
      <c r="GE128" s="62">
        <v>2.2858838138436237</v>
      </c>
      <c r="GF128" s="60">
        <v>915394</v>
      </c>
      <c r="GG128" s="60">
        <v>2110859.075093118</v>
      </c>
      <c r="GH128" s="62">
        <v>2.3059568613002903</v>
      </c>
      <c r="GI128" s="60">
        <v>1074473</v>
      </c>
      <c r="GJ128" s="60">
        <v>2499260.8646370498</v>
      </c>
      <c r="GK128" s="62">
        <v>2.3260341252288796</v>
      </c>
      <c r="GL128" s="60">
        <v>1398168</v>
      </c>
      <c r="GM128" s="60">
        <v>2979736.4924591044</v>
      </c>
      <c r="GN128" s="62">
        <v>2.1311719996875227</v>
      </c>
      <c r="GO128" s="60">
        <v>1416986</v>
      </c>
      <c r="GP128" s="60">
        <v>3208203.1339755948</v>
      </c>
      <c r="GQ128" s="62">
        <v>2.2641036213311878</v>
      </c>
      <c r="GR128" s="60">
        <v>1495123</v>
      </c>
      <c r="GS128" s="60">
        <v>3262883.5938633438</v>
      </c>
      <c r="GT128" s="62">
        <v>2.1823512807062322</v>
      </c>
      <c r="GU128" s="60">
        <v>1561220</v>
      </c>
      <c r="GV128" s="60">
        <v>3279910.4036228857</v>
      </c>
      <c r="GW128" s="62">
        <v>2.1008636858500953</v>
      </c>
      <c r="GX128" s="60">
        <v>1663723</v>
      </c>
      <c r="GY128" s="60">
        <v>3360150.8740462558</v>
      </c>
      <c r="GZ128" s="62">
        <v>2.0196576437581593</v>
      </c>
      <c r="HA128" s="60">
        <v>1859057</v>
      </c>
      <c r="HB128" s="60">
        <v>3350174.2804597002</v>
      </c>
      <c r="HC128" s="62">
        <v>1.8020826044923315</v>
      </c>
      <c r="HD128" s="60">
        <v>1892069</v>
      </c>
      <c r="HE128" s="60">
        <v>3852819.8765494325</v>
      </c>
      <c r="HF128" s="62">
        <v>2.0362998794174167</v>
      </c>
      <c r="HG128" s="60">
        <v>2180847</v>
      </c>
      <c r="HH128" s="60">
        <v>4653874.7131310338</v>
      </c>
      <c r="HI128" s="62">
        <v>2.1339757961613235</v>
      </c>
      <c r="HJ128" s="60">
        <v>2353033</v>
      </c>
      <c r="HK128" s="60">
        <v>5251443.7357776826</v>
      </c>
      <c r="HL128" s="62">
        <v>2.2317764926278905</v>
      </c>
      <c r="HM128" s="60">
        <v>2603245</v>
      </c>
      <c r="HN128" s="60">
        <v>5958339.2820038572</v>
      </c>
      <c r="HO128" s="62">
        <v>2.2888123407531205</v>
      </c>
      <c r="HP128" s="60">
        <v>3021256</v>
      </c>
      <c r="HQ128" s="60">
        <v>7478815.7130991295</v>
      </c>
      <c r="HR128" s="62">
        <v>2.4753995401578446</v>
      </c>
      <c r="HS128" s="60">
        <v>3126621</v>
      </c>
      <c r="HT128" s="60">
        <v>7943041.7372521739</v>
      </c>
      <c r="HU128" s="62">
        <v>2.5404555708070067</v>
      </c>
      <c r="HV128" s="60">
        <v>3610748</v>
      </c>
      <c r="HW128" s="60">
        <v>9137182.6805174854</v>
      </c>
      <c r="HX128" s="62">
        <v>2.5305511989530936</v>
      </c>
      <c r="HY128" s="60">
        <v>3335359</v>
      </c>
      <c r="HZ128" s="60">
        <v>8637163.4345711507</v>
      </c>
      <c r="IA128" s="62">
        <v>2.589575345433925</v>
      </c>
      <c r="IB128" s="60">
        <v>3952662</v>
      </c>
      <c r="IC128" s="60">
        <v>10146921.42635976</v>
      </c>
      <c r="ID128" s="62">
        <v>2.5671108297040726</v>
      </c>
      <c r="IE128" s="60">
        <v>4203407</v>
      </c>
      <c r="IF128" s="60">
        <v>10500183.811471608</v>
      </c>
      <c r="IG128" s="62">
        <v>2.4980173967145243</v>
      </c>
      <c r="IH128" s="60">
        <v>4358599</v>
      </c>
      <c r="II128" s="60">
        <v>10758748.417634087</v>
      </c>
      <c r="IJ128" s="62">
        <v>2.468396018453197</v>
      </c>
      <c r="IK128" s="60">
        <v>5767454</v>
      </c>
      <c r="IL128" s="60">
        <v>14197765.081269318</v>
      </c>
      <c r="IM128" s="62">
        <v>2.4617040866332558</v>
      </c>
      <c r="IN128" s="60">
        <v>6587220</v>
      </c>
      <c r="IO128" s="60">
        <v>16415971.228424205</v>
      </c>
      <c r="IP128" s="62">
        <v>2.4920939680812548</v>
      </c>
      <c r="IQ128" s="60">
        <v>7429683</v>
      </c>
      <c r="IR128" s="60">
        <v>17857006.222176682</v>
      </c>
      <c r="IS128" s="62">
        <v>2.4034681186501068</v>
      </c>
      <c r="IT128" s="60">
        <v>8548485</v>
      </c>
      <c r="IU128" s="60">
        <v>20476578.225483835</v>
      </c>
      <c r="IV128" s="62">
        <v>2.3953458683595787</v>
      </c>
      <c r="IW128" s="60">
        <v>9372510</v>
      </c>
      <c r="IX128" s="60">
        <v>22562461.129702661</v>
      </c>
      <c r="IY128" s="62">
        <v>2.4073018998862268</v>
      </c>
      <c r="IZ128" s="60">
        <v>9239302</v>
      </c>
      <c r="JA128" s="60">
        <v>22750206.450550288</v>
      </c>
      <c r="JB128" s="62">
        <v>2.4623295624009569</v>
      </c>
      <c r="JC128" s="60">
        <v>8724128</v>
      </c>
      <c r="JD128" s="60">
        <v>21803308.223326109</v>
      </c>
      <c r="JE128" s="62">
        <v>2.4991962776481627</v>
      </c>
      <c r="JF128" s="60">
        <v>9164432</v>
      </c>
      <c r="JG128" s="60">
        <v>22689131.731926821</v>
      </c>
      <c r="JH128" s="62">
        <v>2.4757815576488342</v>
      </c>
      <c r="JI128" s="60">
        <v>9928166</v>
      </c>
      <c r="JJ128" s="60">
        <v>24042594.587129116</v>
      </c>
      <c r="JK128" s="62">
        <v>2.421655176507838</v>
      </c>
      <c r="JL128" s="60">
        <v>10228965</v>
      </c>
      <c r="JM128" s="60">
        <v>23351856.559645824</v>
      </c>
      <c r="JN128" s="62">
        <v>2.282914895069621</v>
      </c>
      <c r="JO128" s="60">
        <v>10738369</v>
      </c>
      <c r="JP128" s="60">
        <v>24750094.795774277</v>
      </c>
      <c r="JQ128" s="62">
        <v>2.3048281164275766</v>
      </c>
      <c r="JR128" s="60">
        <v>11218648</v>
      </c>
      <c r="JS128" s="60">
        <v>25706141.042908076</v>
      </c>
      <c r="JT128" s="62">
        <v>2.2913760234662925</v>
      </c>
      <c r="JU128" s="60">
        <v>10393530</v>
      </c>
      <c r="JV128" s="60">
        <v>24433214.068070147</v>
      </c>
      <c r="JW128" s="62">
        <v>2.3508099816010679</v>
      </c>
      <c r="JX128" s="60">
        <v>9763353</v>
      </c>
      <c r="JY128" s="60">
        <v>21992714.202148024</v>
      </c>
      <c r="JZ128" s="62">
        <v>2.2525780028795461</v>
      </c>
      <c r="KA128" s="60">
        <v>10960647</v>
      </c>
      <c r="KB128" s="60">
        <v>28575160.281604301</v>
      </c>
      <c r="KC128" s="62">
        <v>2.6070687507411106</v>
      </c>
      <c r="KD128" s="60">
        <v>11713085</v>
      </c>
      <c r="KE128" s="60">
        <v>27286487.458615471</v>
      </c>
      <c r="KF128" s="62">
        <v>2.329573076488002</v>
      </c>
      <c r="KG128" s="60">
        <v>11524766</v>
      </c>
      <c r="KH128" s="60">
        <v>24782643.652053211</v>
      </c>
      <c r="KI128" s="62">
        <v>2.1503815046703085</v>
      </c>
      <c r="KJ128" s="60">
        <v>12082142</v>
      </c>
      <c r="KK128" s="60">
        <v>25667795.978476346</v>
      </c>
      <c r="KL128" s="62">
        <v>2.1244408465383327</v>
      </c>
      <c r="KM128" s="60">
        <v>12430010</v>
      </c>
      <c r="KN128" s="60">
        <v>26406822.061393257</v>
      </c>
      <c r="KO128" s="62">
        <v>2.1244409345924304</v>
      </c>
    </row>
    <row r="129" spans="1:301" ht="15" customHeight="1">
      <c r="A129" s="166">
        <v>99.97</v>
      </c>
      <c r="B129" s="171">
        <v>434973.2</v>
      </c>
      <c r="C129" s="3">
        <v>842703.2</v>
      </c>
      <c r="D129" s="4">
        <v>1.937368</v>
      </c>
      <c r="E129" s="3">
        <v>637397.80000000005</v>
      </c>
      <c r="F129" s="3">
        <v>1478843</v>
      </c>
      <c r="G129" s="4">
        <v>2.320125</v>
      </c>
      <c r="H129" s="3">
        <v>537277.80000000005</v>
      </c>
      <c r="I129" s="3">
        <v>912556.9</v>
      </c>
      <c r="J129" s="4">
        <v>1.698483</v>
      </c>
      <c r="K129" s="3">
        <v>564667.6</v>
      </c>
      <c r="L129" s="3">
        <v>753282.1</v>
      </c>
      <c r="M129" s="4">
        <v>1.334028</v>
      </c>
      <c r="N129" s="3">
        <v>663316.1</v>
      </c>
      <c r="O129" s="3">
        <v>2886206</v>
      </c>
      <c r="P129" s="4">
        <v>4.3511769999999999</v>
      </c>
      <c r="Q129" s="3">
        <v>1038609</v>
      </c>
      <c r="R129" s="3">
        <v>1446646</v>
      </c>
      <c r="S129" s="4">
        <v>1.3928689999999999</v>
      </c>
      <c r="T129" s="3">
        <v>1118359</v>
      </c>
      <c r="U129" s="3">
        <v>1903068</v>
      </c>
      <c r="V129" s="4">
        <v>1.7016610000000001</v>
      </c>
      <c r="W129" s="3">
        <v>984582.8</v>
      </c>
      <c r="X129" s="3">
        <v>3006501</v>
      </c>
      <c r="Y129" s="4">
        <v>3.0535779999999999</v>
      </c>
      <c r="Z129" s="3">
        <v>1285327</v>
      </c>
      <c r="AA129" s="3">
        <v>2545032</v>
      </c>
      <c r="AB129" s="4">
        <v>1.9800660000000001</v>
      </c>
      <c r="AC129" s="3">
        <v>1975012</v>
      </c>
      <c r="AD129" s="3">
        <v>4095916</v>
      </c>
      <c r="AE129" s="4">
        <v>2.0738690000000002</v>
      </c>
      <c r="AF129" s="3">
        <v>1966519</v>
      </c>
      <c r="AG129" s="3">
        <v>4380171</v>
      </c>
      <c r="AH129" s="4">
        <v>2.227373</v>
      </c>
      <c r="AI129" s="3">
        <v>2014504</v>
      </c>
      <c r="AJ129" s="3">
        <v>6212334</v>
      </c>
      <c r="AK129" s="4">
        <v>3.0838040000000002</v>
      </c>
      <c r="AL129" s="3">
        <v>2048701</v>
      </c>
      <c r="AM129" s="3">
        <v>6727821</v>
      </c>
      <c r="AN129" s="4">
        <v>3.2839450000000001</v>
      </c>
      <c r="AO129" s="3">
        <v>2112063</v>
      </c>
      <c r="AP129" s="3">
        <v>4430846</v>
      </c>
      <c r="AQ129" s="4">
        <v>2.0978759999999999</v>
      </c>
      <c r="AR129" s="3">
        <v>2283402</v>
      </c>
      <c r="AS129" s="3">
        <v>5892783</v>
      </c>
      <c r="AT129" s="4">
        <v>2.5807030000000002</v>
      </c>
      <c r="AU129" s="3">
        <v>2378720</v>
      </c>
      <c r="AV129" s="3">
        <v>5277281</v>
      </c>
      <c r="AW129" s="4">
        <v>2.2185380000000001</v>
      </c>
      <c r="AX129" s="3">
        <v>2350945</v>
      </c>
      <c r="AY129" s="3">
        <v>6822652</v>
      </c>
      <c r="AZ129" s="4">
        <v>2.9020899999999998</v>
      </c>
      <c r="BA129" s="3">
        <v>2348273</v>
      </c>
      <c r="BB129" s="3">
        <v>7000303</v>
      </c>
      <c r="BC129" s="4">
        <v>2.9810439999999998</v>
      </c>
      <c r="BD129" s="3">
        <v>2317626</v>
      </c>
      <c r="BE129" s="3">
        <v>6094734</v>
      </c>
      <c r="BF129" s="4">
        <v>2.629731</v>
      </c>
      <c r="BG129" s="3">
        <v>4482883</v>
      </c>
      <c r="BH129" s="3">
        <v>9372087</v>
      </c>
      <c r="BI129" s="4">
        <v>2.0906389999999999</v>
      </c>
      <c r="BJ129" s="3">
        <v>5895179</v>
      </c>
      <c r="BK129" s="3">
        <v>13600000</v>
      </c>
      <c r="BL129" s="4">
        <v>2.3063150000000001</v>
      </c>
      <c r="BM129" s="3">
        <v>7291712</v>
      </c>
      <c r="BN129" s="3">
        <v>17600000</v>
      </c>
      <c r="BO129" s="4">
        <v>2.4084249999999998</v>
      </c>
      <c r="BP129" s="3">
        <v>9195364</v>
      </c>
      <c r="BQ129" s="3">
        <v>24200000</v>
      </c>
      <c r="BR129" s="4">
        <v>2.6326459999999998</v>
      </c>
      <c r="BS129" s="3">
        <v>10100000</v>
      </c>
      <c r="BT129" s="3">
        <v>24600000</v>
      </c>
      <c r="BU129" s="4">
        <v>2.428798</v>
      </c>
      <c r="BV129" s="3">
        <v>8039594</v>
      </c>
      <c r="BW129" s="3">
        <v>18900000</v>
      </c>
      <c r="BX129" s="4">
        <v>2.3506010000000002</v>
      </c>
      <c r="BY129" s="3">
        <v>6734461</v>
      </c>
      <c r="BZ129" s="3">
        <v>17900000</v>
      </c>
      <c r="CA129" s="4">
        <v>2.6638839999999999</v>
      </c>
      <c r="CB129" s="3">
        <v>7753662</v>
      </c>
      <c r="CC129" s="3">
        <v>16600000</v>
      </c>
      <c r="CD129" s="4">
        <v>2.142852</v>
      </c>
      <c r="CE129" s="3">
        <v>5642897</v>
      </c>
      <c r="CF129" s="3">
        <v>19000000</v>
      </c>
      <c r="CG129" s="4">
        <v>3.3652820000000001</v>
      </c>
      <c r="CH129" s="3">
        <v>6218425</v>
      </c>
      <c r="CI129" s="3">
        <v>21100000</v>
      </c>
      <c r="CJ129" s="4">
        <v>3.3870420000000001</v>
      </c>
      <c r="CK129" s="3">
        <v>7710795</v>
      </c>
      <c r="CL129" s="3">
        <v>20400000</v>
      </c>
      <c r="CM129" s="4">
        <v>2.6477020000000002</v>
      </c>
      <c r="CN129" s="3">
        <v>8214303</v>
      </c>
      <c r="CO129" s="3">
        <v>25700000</v>
      </c>
      <c r="CP129" s="4">
        <v>3.134636</v>
      </c>
      <c r="CQ129" s="3">
        <v>9367301</v>
      </c>
      <c r="CR129" s="3">
        <v>30300000</v>
      </c>
      <c r="CS129" s="4">
        <v>3.2327080000000001</v>
      </c>
      <c r="CT129" s="3">
        <v>5599046</v>
      </c>
      <c r="CU129" s="3">
        <v>15200000</v>
      </c>
      <c r="CV129" s="4">
        <v>2.7174309999999999</v>
      </c>
      <c r="CW129" s="3">
        <v>8484885</v>
      </c>
      <c r="CX129" s="3">
        <v>16400000</v>
      </c>
      <c r="CY129" s="4">
        <v>1.928544</v>
      </c>
      <c r="CZ129" s="3">
        <v>9752565</v>
      </c>
      <c r="DA129" s="3">
        <v>19400000</v>
      </c>
      <c r="DB129" s="4">
        <v>1.991439</v>
      </c>
      <c r="DC129" s="3">
        <v>12400000</v>
      </c>
      <c r="DD129" s="3">
        <v>22300000</v>
      </c>
      <c r="DE129" s="4">
        <v>1.8040639999999999</v>
      </c>
      <c r="DF129" s="3">
        <v>13300000</v>
      </c>
      <c r="DG129" s="3">
        <v>26400000</v>
      </c>
      <c r="DH129" s="4">
        <v>1.9753559999999999</v>
      </c>
      <c r="DI129" s="3">
        <v>14200000</v>
      </c>
      <c r="DJ129" s="3">
        <v>30700000</v>
      </c>
      <c r="DK129" s="4">
        <v>2.1669360000000002</v>
      </c>
      <c r="DL129" s="3">
        <v>18100000</v>
      </c>
      <c r="DM129" s="3">
        <v>33700000</v>
      </c>
      <c r="DN129" s="4">
        <v>1.8596950000000001</v>
      </c>
      <c r="DO129" s="3">
        <v>26500000</v>
      </c>
      <c r="DP129" s="3">
        <v>50400000</v>
      </c>
      <c r="DQ129" s="4">
        <v>1.901656</v>
      </c>
      <c r="DR129" s="3">
        <v>42100000</v>
      </c>
      <c r="DS129" s="3">
        <v>81500000</v>
      </c>
      <c r="DT129" s="4">
        <v>1.938539</v>
      </c>
      <c r="DU129" s="3">
        <v>75321.39</v>
      </c>
      <c r="DV129" s="3">
        <v>146724.70000000001</v>
      </c>
      <c r="DW129" s="4">
        <v>1.947981</v>
      </c>
      <c r="DX129" s="3">
        <v>100732.7</v>
      </c>
      <c r="DY129" s="3">
        <v>200927.3</v>
      </c>
      <c r="DZ129" s="4">
        <v>1.9946569999999999</v>
      </c>
      <c r="EA129" s="3">
        <v>121144</v>
      </c>
      <c r="EB129" s="3">
        <v>408586.1</v>
      </c>
      <c r="EC129" s="4">
        <v>3.3727299999999998</v>
      </c>
      <c r="ED129" s="3">
        <v>149451.79999999999</v>
      </c>
      <c r="EE129" s="3">
        <v>276253.90000000002</v>
      </c>
      <c r="EF129" s="4">
        <v>1.8484480000000001</v>
      </c>
      <c r="EG129" s="3">
        <v>141884.1</v>
      </c>
      <c r="EH129" s="3">
        <v>298448.7</v>
      </c>
      <c r="EI129" s="4">
        <v>2.1034679999999999</v>
      </c>
      <c r="EJ129" s="3">
        <v>159705.79999999999</v>
      </c>
      <c r="EK129" s="3">
        <v>311649.09999999998</v>
      </c>
      <c r="EL129" s="4">
        <v>1.951395</v>
      </c>
      <c r="EM129" s="3">
        <v>170441.7</v>
      </c>
      <c r="EN129" s="3">
        <v>330122.2</v>
      </c>
      <c r="EO129" s="4">
        <v>1.936863</v>
      </c>
      <c r="EP129" s="3">
        <v>213729.8</v>
      </c>
      <c r="EQ129" s="3">
        <v>403723.5</v>
      </c>
      <c r="ER129" s="4">
        <v>1.888944</v>
      </c>
      <c r="ES129" s="3">
        <v>252247.7</v>
      </c>
      <c r="ET129" s="3">
        <v>507696.4</v>
      </c>
      <c r="EU129" s="4">
        <v>2.0126900000000001</v>
      </c>
      <c r="EV129" s="3">
        <v>275805</v>
      </c>
      <c r="EW129" s="3">
        <v>506467.4</v>
      </c>
      <c r="EX129" s="4">
        <v>1.8363240000000001</v>
      </c>
      <c r="EY129" s="3">
        <v>343272.3</v>
      </c>
      <c r="EZ129" s="3">
        <v>751519.8</v>
      </c>
      <c r="FA129" s="4">
        <v>2.189282</v>
      </c>
      <c r="FB129" s="3">
        <v>377308</v>
      </c>
      <c r="FC129" s="3">
        <v>657667.4</v>
      </c>
      <c r="FD129" s="4">
        <v>1.743052</v>
      </c>
      <c r="FE129" s="3">
        <v>479826.4</v>
      </c>
      <c r="FF129" s="3">
        <v>991049.1</v>
      </c>
      <c r="FG129" s="4">
        <v>2.0654330000000001</v>
      </c>
      <c r="FH129" s="3">
        <v>549699.80000000005</v>
      </c>
      <c r="FI129" s="3">
        <v>1151296</v>
      </c>
      <c r="FJ129" s="4">
        <v>2.094408</v>
      </c>
      <c r="FK129" s="60">
        <v>759827</v>
      </c>
      <c r="FL129" s="60">
        <v>1229795.1038545151</v>
      </c>
      <c r="FM129" s="62">
        <v>1.618519878675692</v>
      </c>
      <c r="FN129" s="60">
        <v>599187</v>
      </c>
      <c r="FO129" s="60">
        <v>1321574.6799537162</v>
      </c>
      <c r="FP129" s="62">
        <v>2.2056130723024969</v>
      </c>
      <c r="FQ129" s="60">
        <v>658499</v>
      </c>
      <c r="FR129" s="60">
        <v>1465077.9165486807</v>
      </c>
      <c r="FS129" s="62">
        <v>2.2248749300282622</v>
      </c>
      <c r="FT129" s="60">
        <v>737059</v>
      </c>
      <c r="FU129" s="60">
        <v>1654734.9009783352</v>
      </c>
      <c r="FV129" s="62">
        <v>2.2450508045873332</v>
      </c>
      <c r="FW129" s="60">
        <v>785922</v>
      </c>
      <c r="FX129" s="60">
        <v>1781071.7933866596</v>
      </c>
      <c r="FY129" s="62">
        <v>2.2662195400900593</v>
      </c>
      <c r="FZ129" s="60">
        <v>1025712</v>
      </c>
      <c r="GA129" s="60">
        <v>1778567.6429631116</v>
      </c>
      <c r="GB129" s="62">
        <v>1.7339834602335857</v>
      </c>
      <c r="GC129" s="60">
        <v>964495</v>
      </c>
      <c r="GD129" s="60">
        <v>2226587.4112119833</v>
      </c>
      <c r="GE129" s="62">
        <v>2.3085525702175578</v>
      </c>
      <c r="GF129" s="60">
        <v>1067540</v>
      </c>
      <c r="GG129" s="60">
        <v>2485924.7881778316</v>
      </c>
      <c r="GH129" s="62">
        <v>2.3286479084416807</v>
      </c>
      <c r="GI129" s="60">
        <v>1254491</v>
      </c>
      <c r="GJ129" s="60">
        <v>2946481.0680057066</v>
      </c>
      <c r="GK129" s="62">
        <v>2.3487462787741853</v>
      </c>
      <c r="GL129" s="60">
        <v>1590427</v>
      </c>
      <c r="GM129" s="60">
        <v>3466226.8594650133</v>
      </c>
      <c r="GN129" s="62">
        <v>2.1794315988505057</v>
      </c>
      <c r="GO129" s="60">
        <v>1650450</v>
      </c>
      <c r="GP129" s="60">
        <v>3769314.3058131482</v>
      </c>
      <c r="GQ129" s="62">
        <v>2.2838100553262128</v>
      </c>
      <c r="GR129" s="60">
        <v>1734900</v>
      </c>
      <c r="GS129" s="60">
        <v>3815169.0840013605</v>
      </c>
      <c r="GT129" s="62">
        <v>2.1990714646385157</v>
      </c>
      <c r="GU129" s="60">
        <v>1804232</v>
      </c>
      <c r="GV129" s="60">
        <v>3815302.8032929911</v>
      </c>
      <c r="GW129" s="62">
        <v>2.1146409127501293</v>
      </c>
      <c r="GX129" s="60">
        <v>1914231</v>
      </c>
      <c r="GY129" s="60">
        <v>3886922.0566462521</v>
      </c>
      <c r="GZ129" s="62">
        <v>2.0305397084501569</v>
      </c>
      <c r="HA129" s="60">
        <v>2179907</v>
      </c>
      <c r="HB129" s="60">
        <v>3801390.2407153677</v>
      </c>
      <c r="HC129" s="62">
        <v>1.7438313839605852</v>
      </c>
      <c r="HD129" s="60">
        <v>2180000</v>
      </c>
      <c r="HE129" s="60">
        <v>4461922.9380458854</v>
      </c>
      <c r="HF129" s="62">
        <v>2.0467536413054521</v>
      </c>
      <c r="HG129" s="60">
        <v>2526886</v>
      </c>
      <c r="HH129" s="60">
        <v>5424825.5783907808</v>
      </c>
      <c r="HI129" s="62">
        <v>2.1468422312644027</v>
      </c>
      <c r="HJ129" s="60">
        <v>2740422</v>
      </c>
      <c r="HK129" s="60">
        <v>6157875.6567829857</v>
      </c>
      <c r="HL129" s="62">
        <v>2.2470537956500807</v>
      </c>
      <c r="HM129" s="60">
        <v>2997537</v>
      </c>
      <c r="HN129" s="60">
        <v>7014501.5140688168</v>
      </c>
      <c r="HO129" s="62">
        <v>2.3400883839194702</v>
      </c>
      <c r="HP129" s="60">
        <v>3556511</v>
      </c>
      <c r="HQ129" s="60">
        <v>8882370.6483181883</v>
      </c>
      <c r="HR129" s="62">
        <v>2.4974956209381016</v>
      </c>
      <c r="HS129" s="60">
        <v>3725917</v>
      </c>
      <c r="HT129" s="60">
        <v>9457762.3458912447</v>
      </c>
      <c r="HU129" s="62">
        <v>2.538371720543223</v>
      </c>
      <c r="HV129" s="60">
        <v>4382013</v>
      </c>
      <c r="HW129" s="60">
        <v>10883347.392297568</v>
      </c>
      <c r="HX129" s="62">
        <v>2.4836410554458803</v>
      </c>
      <c r="HY129" s="60">
        <v>4265714</v>
      </c>
      <c r="HZ129" s="60">
        <v>10256247.17851424</v>
      </c>
      <c r="IA129" s="62">
        <v>2.4043447775716422</v>
      </c>
      <c r="IB129" s="60">
        <v>4861773</v>
      </c>
      <c r="IC129" s="60">
        <v>12044331.80561113</v>
      </c>
      <c r="ID129" s="62">
        <v>2.4773537978040379</v>
      </c>
      <c r="IE129" s="60">
        <v>5201497</v>
      </c>
      <c r="IF129" s="60">
        <v>12447176.09002991</v>
      </c>
      <c r="IG129" s="62">
        <v>2.3929988020813835</v>
      </c>
      <c r="IH129" s="60">
        <v>5310285</v>
      </c>
      <c r="II129" s="60">
        <v>12744265.588153621</v>
      </c>
      <c r="IJ129" s="62">
        <v>2.3999212072711016</v>
      </c>
      <c r="IK129" s="60">
        <v>7049600</v>
      </c>
      <c r="IL129" s="60">
        <v>16808395.733427417</v>
      </c>
      <c r="IM129" s="62">
        <v>2.3843048872882742</v>
      </c>
      <c r="IN129" s="60">
        <v>8117559</v>
      </c>
      <c r="IO129" s="60">
        <v>19469608.245301768</v>
      </c>
      <c r="IP129" s="62">
        <v>2.3984560192666007</v>
      </c>
      <c r="IQ129" s="60">
        <v>9034807</v>
      </c>
      <c r="IR129" s="60">
        <v>21097324.514576383</v>
      </c>
      <c r="IS129" s="62">
        <v>2.3351162359723214</v>
      </c>
      <c r="IT129" s="60">
        <v>10531334</v>
      </c>
      <c r="IU129" s="60">
        <v>24152768.519946154</v>
      </c>
      <c r="IV129" s="62">
        <v>2.2934196674368277</v>
      </c>
      <c r="IW129" s="60">
        <v>11342684</v>
      </c>
      <c r="IX129" s="60">
        <v>26627379.831226338</v>
      </c>
      <c r="IY129" s="62">
        <v>2.3475378341868942</v>
      </c>
      <c r="IZ129" s="60">
        <v>10925330</v>
      </c>
      <c r="JA129" s="60">
        <v>27007790.070778422</v>
      </c>
      <c r="JB129" s="62">
        <v>2.472034260821268</v>
      </c>
      <c r="JC129" s="60">
        <v>10568083</v>
      </c>
      <c r="JD129" s="60">
        <v>25883960.561240219</v>
      </c>
      <c r="JE129" s="62">
        <v>2.4492578797157649</v>
      </c>
      <c r="JF129" s="60">
        <v>11080528</v>
      </c>
      <c r="JG129" s="60">
        <v>26888848.41650492</v>
      </c>
      <c r="JH129" s="62">
        <v>2.426675733909514</v>
      </c>
      <c r="JI129" s="60">
        <v>11909607</v>
      </c>
      <c r="JJ129" s="60">
        <v>28429402.29008228</v>
      </c>
      <c r="JK129" s="62">
        <v>2.3870982720153804</v>
      </c>
      <c r="JL129" s="60">
        <v>11950780</v>
      </c>
      <c r="JM129" s="60">
        <v>27456552.936413586</v>
      </c>
      <c r="JN129" s="62">
        <v>2.2974695322325061</v>
      </c>
      <c r="JO129" s="60">
        <v>12815734</v>
      </c>
      <c r="JP129" s="60">
        <v>29092508.647824124</v>
      </c>
      <c r="JQ129" s="62">
        <v>2.2700618355393551</v>
      </c>
      <c r="JR129" s="60">
        <v>13274594</v>
      </c>
      <c r="JS129" s="60">
        <v>30213935.353050865</v>
      </c>
      <c r="JT129" s="62">
        <v>2.2760722740786545</v>
      </c>
      <c r="JU129" s="60">
        <v>12637756</v>
      </c>
      <c r="JV129" s="60">
        <v>28717572.936058171</v>
      </c>
      <c r="JW129" s="62">
        <v>2.2723633005779011</v>
      </c>
      <c r="JX129" s="60">
        <v>11594401</v>
      </c>
      <c r="JY129" s="60">
        <v>25789852.086403925</v>
      </c>
      <c r="JZ129" s="62">
        <v>2.2243367368787679</v>
      </c>
      <c r="KA129" s="60">
        <v>13201355</v>
      </c>
      <c r="KB129" s="60">
        <v>34045158.666372254</v>
      </c>
      <c r="KC129" s="62">
        <v>2.5789139574212081</v>
      </c>
      <c r="KD129" s="60">
        <v>13628578</v>
      </c>
      <c r="KE129" s="60">
        <v>32141708.41790726</v>
      </c>
      <c r="KF129" s="62">
        <v>2.3584051408670268</v>
      </c>
      <c r="KG129" s="60">
        <v>13358590</v>
      </c>
      <c r="KH129" s="60">
        <v>28807499.085903674</v>
      </c>
      <c r="KI129" s="62">
        <v>2.1564775238931411</v>
      </c>
      <c r="KJ129" s="60">
        <v>14128998</v>
      </c>
      <c r="KK129" s="60">
        <v>29879926.113709282</v>
      </c>
      <c r="KL129" s="62">
        <v>2.1147944188051611</v>
      </c>
      <c r="KM129" s="60">
        <v>14535800</v>
      </c>
      <c r="KN129" s="60">
        <v>30740227.097325508</v>
      </c>
      <c r="KO129" s="62">
        <v>2.1147943076628399</v>
      </c>
    </row>
    <row r="130" spans="1:301" ht="15" customHeight="1">
      <c r="A130" s="166">
        <v>99.98</v>
      </c>
      <c r="B130" s="171">
        <v>527805.5</v>
      </c>
      <c r="C130" s="3">
        <v>1025666</v>
      </c>
      <c r="D130" s="4">
        <v>1.9432659999999999</v>
      </c>
      <c r="E130" s="3">
        <v>853509.7</v>
      </c>
      <c r="F130" s="3">
        <v>1851044</v>
      </c>
      <c r="G130" s="4">
        <v>2.1687439999999998</v>
      </c>
      <c r="H130" s="3">
        <v>684895.5</v>
      </c>
      <c r="I130" s="3">
        <v>1066423</v>
      </c>
      <c r="J130" s="4">
        <v>1.5570600000000001</v>
      </c>
      <c r="K130" s="3">
        <v>607455.4</v>
      </c>
      <c r="L130" s="3">
        <v>837805.9</v>
      </c>
      <c r="M130" s="4">
        <v>1.3792059999999999</v>
      </c>
      <c r="N130" s="3">
        <v>1171270</v>
      </c>
      <c r="O130" s="3">
        <v>3891630</v>
      </c>
      <c r="P130" s="4">
        <v>3.3225730000000002</v>
      </c>
      <c r="Q130" s="3">
        <v>1249364</v>
      </c>
      <c r="R130" s="3">
        <v>1601315</v>
      </c>
      <c r="S130" s="4">
        <v>1.281704</v>
      </c>
      <c r="T130" s="3">
        <v>1443317</v>
      </c>
      <c r="U130" s="3">
        <v>2221168</v>
      </c>
      <c r="V130" s="4">
        <v>1.5389330000000001</v>
      </c>
      <c r="W130" s="3">
        <v>1378150</v>
      </c>
      <c r="X130" s="3">
        <v>3930811</v>
      </c>
      <c r="Y130" s="4">
        <v>2.8522379999999998</v>
      </c>
      <c r="Z130" s="3">
        <v>1453275</v>
      </c>
      <c r="AA130" s="3">
        <v>3138426</v>
      </c>
      <c r="AB130" s="4">
        <v>2.159554</v>
      </c>
      <c r="AC130" s="3">
        <v>2525640</v>
      </c>
      <c r="AD130" s="3">
        <v>5031760</v>
      </c>
      <c r="AE130" s="4">
        <v>1.9922709999999999</v>
      </c>
      <c r="AF130" s="3">
        <v>2565068</v>
      </c>
      <c r="AG130" s="3">
        <v>5473185</v>
      </c>
      <c r="AH130" s="4">
        <v>2.1337389999999998</v>
      </c>
      <c r="AI130" s="3">
        <v>2521729</v>
      </c>
      <c r="AJ130" s="3">
        <v>8204574</v>
      </c>
      <c r="AK130" s="4">
        <v>3.2535509999999999</v>
      </c>
      <c r="AL130" s="3">
        <v>2665849</v>
      </c>
      <c r="AM130" s="3">
        <v>8927140</v>
      </c>
      <c r="AN130" s="4">
        <v>3.3487049999999998</v>
      </c>
      <c r="AO130" s="3">
        <v>2660723</v>
      </c>
      <c r="AP130" s="3">
        <v>5470367</v>
      </c>
      <c r="AQ130" s="4">
        <v>2.0559699999999999</v>
      </c>
      <c r="AR130" s="3">
        <v>3016828</v>
      </c>
      <c r="AS130" s="3">
        <v>7537561</v>
      </c>
      <c r="AT130" s="4">
        <v>2.4985059999999999</v>
      </c>
      <c r="AU130" s="3">
        <v>3097864</v>
      </c>
      <c r="AV130" s="3">
        <v>6563034</v>
      </c>
      <c r="AW130" s="4">
        <v>2.1185670000000001</v>
      </c>
      <c r="AX130" s="3">
        <v>3194296</v>
      </c>
      <c r="AY130" s="3">
        <v>8866574</v>
      </c>
      <c r="AZ130" s="4">
        <v>2.7757520000000002</v>
      </c>
      <c r="BA130" s="3">
        <v>3135972</v>
      </c>
      <c r="BB130" s="3">
        <v>9150277</v>
      </c>
      <c r="BC130" s="4">
        <v>2.9178440000000001</v>
      </c>
      <c r="BD130" s="3">
        <v>3122805</v>
      </c>
      <c r="BE130" s="3">
        <v>7809202</v>
      </c>
      <c r="BF130" s="4">
        <v>2.500702</v>
      </c>
      <c r="BG130" s="3">
        <v>5509649</v>
      </c>
      <c r="BH130" s="3">
        <v>11600000</v>
      </c>
      <c r="BI130" s="4">
        <v>2.1024509999999998</v>
      </c>
      <c r="BJ130" s="3">
        <v>8217494</v>
      </c>
      <c r="BK130" s="3">
        <v>16900000</v>
      </c>
      <c r="BL130" s="4">
        <v>2.0600170000000002</v>
      </c>
      <c r="BM130" s="3">
        <v>9114661</v>
      </c>
      <c r="BN130" s="3">
        <v>22200000</v>
      </c>
      <c r="BO130" s="4">
        <v>2.4342130000000002</v>
      </c>
      <c r="BP130" s="3">
        <v>12700000</v>
      </c>
      <c r="BQ130" s="3">
        <v>30900000</v>
      </c>
      <c r="BR130" s="4">
        <v>2.437392</v>
      </c>
      <c r="BS130" s="3">
        <v>12600000</v>
      </c>
      <c r="BT130" s="3">
        <v>31200000</v>
      </c>
      <c r="BU130" s="4">
        <v>2.4724330000000001</v>
      </c>
      <c r="BV130" s="3">
        <v>10700000</v>
      </c>
      <c r="BW130" s="3">
        <v>23700000</v>
      </c>
      <c r="BX130" s="4">
        <v>2.2256290000000001</v>
      </c>
      <c r="BY130" s="3">
        <v>8666549</v>
      </c>
      <c r="BZ130" s="3">
        <v>23200000</v>
      </c>
      <c r="CA130" s="4">
        <v>2.671392</v>
      </c>
      <c r="CB130" s="3">
        <v>10100000</v>
      </c>
      <c r="CC130" s="3">
        <v>20500000</v>
      </c>
      <c r="CD130" s="4">
        <v>2.0230939999999999</v>
      </c>
      <c r="CE130" s="3">
        <v>7413508</v>
      </c>
      <c r="CF130" s="3">
        <v>25300000</v>
      </c>
      <c r="CG130" s="4">
        <v>3.4097550000000001</v>
      </c>
      <c r="CH130" s="3">
        <v>7861411</v>
      </c>
      <c r="CI130" s="3">
        <v>28000000</v>
      </c>
      <c r="CJ130" s="4">
        <v>3.567304</v>
      </c>
      <c r="CK130" s="3">
        <v>10500000</v>
      </c>
      <c r="CL130" s="3">
        <v>26100000</v>
      </c>
      <c r="CM130" s="4">
        <v>2.4966550000000001</v>
      </c>
      <c r="CN130" s="3">
        <v>10200000</v>
      </c>
      <c r="CO130" s="3">
        <v>34100000</v>
      </c>
      <c r="CP130" s="4">
        <v>3.349796</v>
      </c>
      <c r="CQ130" s="3">
        <v>12500000</v>
      </c>
      <c r="CR130" s="3">
        <v>40100000</v>
      </c>
      <c r="CS130" s="4">
        <v>3.2068150000000002</v>
      </c>
      <c r="CT130" s="3">
        <v>7580643</v>
      </c>
      <c r="CU130" s="3">
        <v>19600000</v>
      </c>
      <c r="CV130" s="4">
        <v>2.5846110000000002</v>
      </c>
      <c r="CW130" s="3">
        <v>10500000</v>
      </c>
      <c r="CX130" s="3">
        <v>19800000</v>
      </c>
      <c r="CY130" s="4">
        <v>1.8879680000000001</v>
      </c>
      <c r="CZ130" s="3">
        <v>11700000</v>
      </c>
      <c r="DA130" s="3">
        <v>23800000</v>
      </c>
      <c r="DB130" s="4">
        <v>2.0419830000000001</v>
      </c>
      <c r="DC130" s="3">
        <v>15000000</v>
      </c>
      <c r="DD130" s="3">
        <v>26700000</v>
      </c>
      <c r="DE130" s="4">
        <v>1.773695</v>
      </c>
      <c r="DF130" s="3">
        <v>16000000</v>
      </c>
      <c r="DG130" s="3">
        <v>32200000</v>
      </c>
      <c r="DH130" s="4">
        <v>2.0128680000000001</v>
      </c>
      <c r="DI130" s="3">
        <v>17200000</v>
      </c>
      <c r="DJ130" s="3">
        <v>38300000</v>
      </c>
      <c r="DK130" s="4">
        <v>2.2285949999999999</v>
      </c>
      <c r="DL130" s="3">
        <v>22900000</v>
      </c>
      <c r="DM130" s="3">
        <v>40400000</v>
      </c>
      <c r="DN130" s="4">
        <v>1.762564</v>
      </c>
      <c r="DO130" s="3">
        <v>32500000</v>
      </c>
      <c r="DP130" s="3">
        <v>61000000</v>
      </c>
      <c r="DQ130" s="4">
        <v>1.877508</v>
      </c>
      <c r="DR130" s="3">
        <v>53500000</v>
      </c>
      <c r="DS130" s="3">
        <v>98900000</v>
      </c>
      <c r="DT130" s="4">
        <v>1.8478969999999999</v>
      </c>
      <c r="DU130" s="3">
        <v>95790.74</v>
      </c>
      <c r="DV130" s="3">
        <v>177409.2</v>
      </c>
      <c r="DW130" s="4">
        <v>1.8520490000000001</v>
      </c>
      <c r="DX130" s="3">
        <v>122008.6</v>
      </c>
      <c r="DY130" s="3">
        <v>246212.7</v>
      </c>
      <c r="DZ130" s="4">
        <v>2.0179939999999998</v>
      </c>
      <c r="EA130" s="3">
        <v>152828.1</v>
      </c>
      <c r="EB130" s="3">
        <v>545364.6</v>
      </c>
      <c r="EC130" s="4">
        <v>3.5684849999999999</v>
      </c>
      <c r="ED130" s="3">
        <v>200924.1</v>
      </c>
      <c r="EE130" s="3">
        <v>326938.09999999998</v>
      </c>
      <c r="EF130" s="4">
        <v>1.6271720000000001</v>
      </c>
      <c r="EG130" s="3">
        <v>176375.4</v>
      </c>
      <c r="EH130" s="3">
        <v>369292.3</v>
      </c>
      <c r="EI130" s="4">
        <v>2.0937860000000001</v>
      </c>
      <c r="EJ130" s="3">
        <v>199191</v>
      </c>
      <c r="EK130" s="3">
        <v>378644</v>
      </c>
      <c r="EL130" s="4">
        <v>1.900909</v>
      </c>
      <c r="EM130" s="3">
        <v>216440.3</v>
      </c>
      <c r="EN130" s="3">
        <v>399869.4</v>
      </c>
      <c r="EO130" s="4">
        <v>1.8474809999999999</v>
      </c>
      <c r="EP130" s="3">
        <v>264043.8</v>
      </c>
      <c r="EQ130" s="3">
        <v>487312.8</v>
      </c>
      <c r="ER130" s="4">
        <v>1.845575</v>
      </c>
      <c r="ES130" s="3">
        <v>288044.40000000002</v>
      </c>
      <c r="ET130" s="3">
        <v>627498.9</v>
      </c>
      <c r="EU130" s="4">
        <v>2.17848</v>
      </c>
      <c r="EV130" s="3">
        <v>328651</v>
      </c>
      <c r="EW130" s="3">
        <v>610026.80000000005</v>
      </c>
      <c r="EX130" s="4">
        <v>1.8561529999999999</v>
      </c>
      <c r="EY130" s="3">
        <v>425298.4</v>
      </c>
      <c r="EZ130" s="3">
        <v>937310.6</v>
      </c>
      <c r="FA130" s="4">
        <v>2.2038890000000002</v>
      </c>
      <c r="FB130" s="3">
        <v>456071.2</v>
      </c>
      <c r="FC130" s="3">
        <v>779898.6</v>
      </c>
      <c r="FD130" s="4">
        <v>1.710037</v>
      </c>
      <c r="FE130" s="3">
        <v>595425.1</v>
      </c>
      <c r="FF130" s="3">
        <v>1220645</v>
      </c>
      <c r="FG130" s="4">
        <v>2.0500389999999999</v>
      </c>
      <c r="FH130" s="3">
        <v>679760.7</v>
      </c>
      <c r="FI130" s="3">
        <v>1422906</v>
      </c>
      <c r="FJ130" s="4">
        <v>2.0932460000000002</v>
      </c>
      <c r="FK130" s="60">
        <v>929783</v>
      </c>
      <c r="FL130" s="60">
        <v>1419358.7342109133</v>
      </c>
      <c r="FM130" s="62">
        <v>1.5265483819460168</v>
      </c>
      <c r="FN130" s="60">
        <v>744776</v>
      </c>
      <c r="FO130" s="60">
        <v>1650187.4543269859</v>
      </c>
      <c r="FP130" s="62">
        <v>2.215682909125678</v>
      </c>
      <c r="FQ130" s="60">
        <v>818572</v>
      </c>
      <c r="FR130" s="60">
        <v>1832564.949753379</v>
      </c>
      <c r="FS130" s="62">
        <v>2.2387339778948938</v>
      </c>
      <c r="FT130" s="60">
        <v>916272</v>
      </c>
      <c r="FU130" s="60">
        <v>2073512.3979731977</v>
      </c>
      <c r="FV130" s="62">
        <v>2.2629878441916786</v>
      </c>
      <c r="FW130" s="60">
        <v>977016</v>
      </c>
      <c r="FX130" s="60">
        <v>2235955.1243996602</v>
      </c>
      <c r="FY130" s="62">
        <v>2.288555278930601</v>
      </c>
      <c r="FZ130" s="60">
        <v>1283661</v>
      </c>
      <c r="GA130" s="60">
        <v>2090096.6913751364</v>
      </c>
      <c r="GB130" s="62">
        <v>1.6282310449372042</v>
      </c>
      <c r="GC130" s="60">
        <v>1200907</v>
      </c>
      <c r="GD130" s="60">
        <v>2804862.3421497121</v>
      </c>
      <c r="GE130" s="62">
        <v>2.33561994571579</v>
      </c>
      <c r="GF130" s="60">
        <v>1331345</v>
      </c>
      <c r="GG130" s="60">
        <v>3136245.37197959</v>
      </c>
      <c r="GH130" s="62">
        <v>2.3556969620793935</v>
      </c>
      <c r="GI130" s="60">
        <v>1566963</v>
      </c>
      <c r="GJ130" s="60">
        <v>3722759.8983278698</v>
      </c>
      <c r="GK130" s="62">
        <v>2.3757803460119158</v>
      </c>
      <c r="GL130" s="60">
        <v>2162032</v>
      </c>
      <c r="GM130" s="60">
        <v>4261165.9607920563</v>
      </c>
      <c r="GN130" s="62">
        <v>1.9709079055222385</v>
      </c>
      <c r="GO130" s="60">
        <v>2053772</v>
      </c>
      <c r="GP130" s="60">
        <v>4738669.4608571604</v>
      </c>
      <c r="GQ130" s="62">
        <v>2.307300645279593</v>
      </c>
      <c r="GR130" s="60">
        <v>2146514</v>
      </c>
      <c r="GS130" s="60">
        <v>4763250.0091630155</v>
      </c>
      <c r="GT130" s="62">
        <v>2.2190630991286411</v>
      </c>
      <c r="GU130" s="60">
        <v>2218523</v>
      </c>
      <c r="GV130" s="60">
        <v>4728048.3906754786</v>
      </c>
      <c r="GW130" s="62">
        <v>2.1311694269906054</v>
      </c>
      <c r="GX130" s="60">
        <v>2338075</v>
      </c>
      <c r="GY130" s="60">
        <v>4778184.5038444009</v>
      </c>
      <c r="GZ130" s="62">
        <v>2.0436403895702235</v>
      </c>
      <c r="HA130" s="60">
        <v>2848396</v>
      </c>
      <c r="HB130" s="60">
        <v>4471530.8346023113</v>
      </c>
      <c r="HC130" s="62">
        <v>1.5698417055080514</v>
      </c>
      <c r="HD130" s="60">
        <v>2667645</v>
      </c>
      <c r="HE130" s="60">
        <v>5493512.1808529943</v>
      </c>
      <c r="HF130" s="62">
        <v>2.0593115578920713</v>
      </c>
      <c r="HG130" s="60">
        <v>3117863</v>
      </c>
      <c r="HH130" s="60">
        <v>6741483.9654072942</v>
      </c>
      <c r="HI130" s="62">
        <v>2.1622130175082401</v>
      </c>
      <c r="HJ130" s="60">
        <v>3407014</v>
      </c>
      <c r="HK130" s="60">
        <v>7717600.0982964039</v>
      </c>
      <c r="HL130" s="62">
        <v>2.2652093881317787</v>
      </c>
      <c r="HM130" s="60">
        <v>3850067</v>
      </c>
      <c r="HN130" s="60">
        <v>8812861.2514290623</v>
      </c>
      <c r="HO130" s="62">
        <v>2.2890150356939403</v>
      </c>
      <c r="HP130" s="60">
        <v>4492523</v>
      </c>
      <c r="HQ130" s="60">
        <v>11336796.492124628</v>
      </c>
      <c r="HR130" s="62">
        <v>2.5234810132579462</v>
      </c>
      <c r="HS130" s="60">
        <v>5061544</v>
      </c>
      <c r="HT130" s="60">
        <v>12015764.505073937</v>
      </c>
      <c r="HU130" s="62">
        <v>2.373932638948498</v>
      </c>
      <c r="HV130" s="60">
        <v>6078672</v>
      </c>
      <c r="HW130" s="60">
        <v>13770655.431693921</v>
      </c>
      <c r="HX130" s="62">
        <v>2.2654052450426541</v>
      </c>
      <c r="HY130" s="60">
        <v>5447403</v>
      </c>
      <c r="HZ130" s="60">
        <v>12996092.269772045</v>
      </c>
      <c r="IA130" s="62">
        <v>2.3857409245785646</v>
      </c>
      <c r="IB130" s="60">
        <v>6804568</v>
      </c>
      <c r="IC130" s="60">
        <v>15237991.079538204</v>
      </c>
      <c r="ID130" s="62">
        <v>2.2393767068737067</v>
      </c>
      <c r="IE130" s="60">
        <v>6814477</v>
      </c>
      <c r="IF130" s="60">
        <v>15679349.209830847</v>
      </c>
      <c r="IG130" s="62">
        <v>2.3008881253588274</v>
      </c>
      <c r="IH130" s="60">
        <v>6923813</v>
      </c>
      <c r="II130" s="60">
        <v>16084636.451249547</v>
      </c>
      <c r="IJ130" s="62">
        <v>2.3230893802662704</v>
      </c>
      <c r="IK130" s="60">
        <v>9177491</v>
      </c>
      <c r="IL130" s="60">
        <v>21200026.941008307</v>
      </c>
      <c r="IM130" s="62">
        <v>2.3100024768216398</v>
      </c>
      <c r="IN130" s="60">
        <v>10520038</v>
      </c>
      <c r="IO130" s="60">
        <v>24620170.123758439</v>
      </c>
      <c r="IP130" s="62">
        <v>2.3403119003713142</v>
      </c>
      <c r="IQ130" s="60">
        <v>11641304</v>
      </c>
      <c r="IR130" s="60">
        <v>26560250.945771694</v>
      </c>
      <c r="IS130" s="62">
        <v>2.2815529038475151</v>
      </c>
      <c r="IT130" s="60">
        <v>13417533</v>
      </c>
      <c r="IU130" s="60">
        <v>30364670.202629715</v>
      </c>
      <c r="IV130" s="62">
        <v>2.2630591035348835</v>
      </c>
      <c r="IW130" s="60">
        <v>14719447</v>
      </c>
      <c r="IX130" s="60">
        <v>33535914.586972836</v>
      </c>
      <c r="IY130" s="62">
        <v>2.2783406596030975</v>
      </c>
      <c r="IZ130" s="60">
        <v>14376514</v>
      </c>
      <c r="JA130" s="60">
        <v>34284126.217843339</v>
      </c>
      <c r="JB130" s="62">
        <v>2.384731529343159</v>
      </c>
      <c r="JC130" s="60">
        <v>13789624</v>
      </c>
      <c r="JD130" s="60">
        <v>32805132.474316292</v>
      </c>
      <c r="JE130" s="62">
        <v>2.3789722239211373</v>
      </c>
      <c r="JF130" s="60">
        <v>14470618</v>
      </c>
      <c r="JG130" s="60">
        <v>34048105.879102841</v>
      </c>
      <c r="JH130" s="62">
        <v>2.3529130462225485</v>
      </c>
      <c r="JI130" s="60">
        <v>15506424</v>
      </c>
      <c r="JJ130" s="60">
        <v>35897370.959190257</v>
      </c>
      <c r="JK130" s="62">
        <v>2.3149999612541392</v>
      </c>
      <c r="JL130" s="60">
        <v>15157485</v>
      </c>
      <c r="JM130" s="60">
        <v>34498026.196342759</v>
      </c>
      <c r="JN130" s="62">
        <v>2.2759729728475904</v>
      </c>
      <c r="JO130" s="60">
        <v>16027654</v>
      </c>
      <c r="JP130" s="60">
        <v>36545018.147386372</v>
      </c>
      <c r="JQ130" s="62">
        <v>2.2801227270932087</v>
      </c>
      <c r="JR130" s="60">
        <v>16856210</v>
      </c>
      <c r="JS130" s="60">
        <v>37868109.713330969</v>
      </c>
      <c r="JT130" s="62">
        <v>2.2465376091856335</v>
      </c>
      <c r="JU130" s="60">
        <v>16588732</v>
      </c>
      <c r="JV130" s="60">
        <v>35881439.930017598</v>
      </c>
      <c r="JW130" s="62">
        <v>2.1630007603967316</v>
      </c>
      <c r="JX130" s="60">
        <v>14311555</v>
      </c>
      <c r="JY130" s="60">
        <v>32326609.133969113</v>
      </c>
      <c r="JZ130" s="62">
        <v>2.2587768508711399</v>
      </c>
      <c r="KA130" s="60">
        <v>16719547</v>
      </c>
      <c r="KB130" s="60">
        <v>43497830.657332823</v>
      </c>
      <c r="KC130" s="62">
        <v>2.6016153821232608</v>
      </c>
      <c r="KD130" s="60">
        <v>16575751</v>
      </c>
      <c r="KE130" s="60">
        <v>40739630.904818304</v>
      </c>
      <c r="KF130" s="62">
        <v>2.4577849235801326</v>
      </c>
      <c r="KG130" s="60">
        <v>16912838</v>
      </c>
      <c r="KH130" s="60">
        <v>35778900.80245012</v>
      </c>
      <c r="KI130" s="62">
        <v>2.1154877024453329</v>
      </c>
      <c r="KJ130" s="60">
        <v>17579574</v>
      </c>
      <c r="KK130" s="60">
        <v>36980702.374951676</v>
      </c>
      <c r="KL130" s="62">
        <v>2.1036176630304966</v>
      </c>
      <c r="KM130" s="60">
        <v>18085724</v>
      </c>
      <c r="KN130" s="60">
        <v>38045452.952929623</v>
      </c>
      <c r="KO130" s="62">
        <v>2.1036179117258245</v>
      </c>
    </row>
    <row r="131" spans="1:301" ht="15" customHeight="1">
      <c r="A131" s="166">
        <v>99.99</v>
      </c>
      <c r="B131" s="171">
        <v>735690.6</v>
      </c>
      <c r="C131" s="3">
        <v>1437326</v>
      </c>
      <c r="D131" s="4">
        <v>1.9537089999999999</v>
      </c>
      <c r="E131" s="3">
        <v>1325267</v>
      </c>
      <c r="F131" s="3">
        <v>2650534</v>
      </c>
      <c r="G131" s="4">
        <v>2</v>
      </c>
      <c r="H131" s="3">
        <v>952164.7</v>
      </c>
      <c r="I131" s="3">
        <v>1329776</v>
      </c>
      <c r="J131" s="4">
        <v>1.396582</v>
      </c>
      <c r="K131" s="3">
        <v>704831.8</v>
      </c>
      <c r="L131" s="3">
        <v>1028490</v>
      </c>
      <c r="M131" s="4">
        <v>1.4592000000000001</v>
      </c>
      <c r="N131" s="3">
        <v>2966306</v>
      </c>
      <c r="O131" s="3">
        <v>5932613</v>
      </c>
      <c r="P131" s="4">
        <v>2</v>
      </c>
      <c r="Q131" s="3">
        <v>1561391</v>
      </c>
      <c r="R131" s="3">
        <v>1807929</v>
      </c>
      <c r="S131" s="4">
        <v>1.157896</v>
      </c>
      <c r="T131" s="3">
        <v>2026080</v>
      </c>
      <c r="U131" s="3">
        <v>2739813</v>
      </c>
      <c r="V131" s="4">
        <v>1.3522730000000001</v>
      </c>
      <c r="W131" s="3">
        <v>2362057</v>
      </c>
      <c r="X131" s="3">
        <v>6082693</v>
      </c>
      <c r="Y131" s="4">
        <v>2.575167</v>
      </c>
      <c r="Z131" s="3">
        <v>1935550</v>
      </c>
      <c r="AA131" s="3">
        <v>4633725</v>
      </c>
      <c r="AB131" s="4">
        <v>2.3940090000000001</v>
      </c>
      <c r="AC131" s="3">
        <v>3697701</v>
      </c>
      <c r="AD131" s="3">
        <v>7045148</v>
      </c>
      <c r="AE131" s="4">
        <v>1.905278</v>
      </c>
      <c r="AF131" s="3">
        <v>3709715</v>
      </c>
      <c r="AG131" s="3">
        <v>7835174</v>
      </c>
      <c r="AH131" s="4">
        <v>2.112069</v>
      </c>
      <c r="AI131" s="3">
        <v>4349184</v>
      </c>
      <c r="AJ131" s="3">
        <v>13200000</v>
      </c>
      <c r="AK131" s="4">
        <v>3.0310950000000001</v>
      </c>
      <c r="AL131" s="3">
        <v>4177968</v>
      </c>
      <c r="AM131" s="3">
        <v>14600000</v>
      </c>
      <c r="AN131" s="4">
        <v>3.490253</v>
      </c>
      <c r="AO131" s="3">
        <v>4165379</v>
      </c>
      <c r="AP131" s="3">
        <v>7690484</v>
      </c>
      <c r="AQ131" s="4">
        <v>1.846287</v>
      </c>
      <c r="AR131" s="3">
        <v>5153806</v>
      </c>
      <c r="AS131" s="3">
        <v>11200000</v>
      </c>
      <c r="AT131" s="4">
        <v>2.1729029999999998</v>
      </c>
      <c r="AU131" s="3">
        <v>4622524</v>
      </c>
      <c r="AV131" s="3">
        <v>9388534</v>
      </c>
      <c r="AW131" s="4">
        <v>2.0310410000000001</v>
      </c>
      <c r="AX131" s="3">
        <v>4668608</v>
      </c>
      <c r="AY131" s="3">
        <v>13900000</v>
      </c>
      <c r="AZ131" s="4">
        <v>2.979873</v>
      </c>
      <c r="BA131" s="3">
        <v>4918094</v>
      </c>
      <c r="BB131" s="3">
        <v>14400000</v>
      </c>
      <c r="BC131" s="4">
        <v>2.934774</v>
      </c>
      <c r="BD131" s="3">
        <v>5085476</v>
      </c>
      <c r="BE131" s="3">
        <v>11700000</v>
      </c>
      <c r="BF131" s="4">
        <v>2.2979980000000002</v>
      </c>
      <c r="BG131" s="3">
        <v>7663551</v>
      </c>
      <c r="BH131" s="3">
        <v>16700000</v>
      </c>
      <c r="BI131" s="4">
        <v>2.1844540000000001</v>
      </c>
      <c r="BJ131" s="3">
        <v>9579013</v>
      </c>
      <c r="BK131" s="3">
        <v>25600000</v>
      </c>
      <c r="BL131" s="4">
        <v>2.6705899999999998</v>
      </c>
      <c r="BM131" s="3">
        <v>14400000</v>
      </c>
      <c r="BN131" s="3">
        <v>33400000</v>
      </c>
      <c r="BO131" s="4">
        <v>2.3171119999999998</v>
      </c>
      <c r="BP131" s="3">
        <v>18900000</v>
      </c>
      <c r="BQ131" s="3">
        <v>46000000</v>
      </c>
      <c r="BR131" s="4">
        <v>2.4332069999999999</v>
      </c>
      <c r="BS131" s="3">
        <v>18500000</v>
      </c>
      <c r="BT131" s="3">
        <v>47500000</v>
      </c>
      <c r="BU131" s="4">
        <v>2.5731259999999998</v>
      </c>
      <c r="BV131" s="3">
        <v>15300000</v>
      </c>
      <c r="BW131" s="3">
        <v>34800000</v>
      </c>
      <c r="BX131" s="4">
        <v>2.2692990000000002</v>
      </c>
      <c r="BY131" s="3">
        <v>14600000</v>
      </c>
      <c r="BZ131" s="3">
        <v>35000000</v>
      </c>
      <c r="CA131" s="4">
        <v>2.3954010000000001</v>
      </c>
      <c r="CB131" s="3">
        <v>15300000</v>
      </c>
      <c r="CC131" s="3">
        <v>27800000</v>
      </c>
      <c r="CD131" s="4">
        <v>1.8168820000000001</v>
      </c>
      <c r="CE131" s="3">
        <v>11800000</v>
      </c>
      <c r="CF131" s="3">
        <v>41100000</v>
      </c>
      <c r="CG131" s="4">
        <v>3.4800550000000001</v>
      </c>
      <c r="CH131" s="3">
        <v>10600000</v>
      </c>
      <c r="CI131" s="3">
        <v>47300000</v>
      </c>
      <c r="CJ131" s="4">
        <v>4.4565679999999999</v>
      </c>
      <c r="CK131" s="3">
        <v>16100000</v>
      </c>
      <c r="CL131" s="3">
        <v>39500000</v>
      </c>
      <c r="CM131" s="4">
        <v>2.4562020000000002</v>
      </c>
      <c r="CN131" s="3">
        <v>14900000</v>
      </c>
      <c r="CO131" s="3">
        <v>56100000</v>
      </c>
      <c r="CP131" s="4">
        <v>3.7533539999999999</v>
      </c>
      <c r="CQ131" s="3">
        <v>18300000</v>
      </c>
      <c r="CR131" s="3">
        <v>65100000</v>
      </c>
      <c r="CS131" s="4">
        <v>3.559272</v>
      </c>
      <c r="CT131" s="3">
        <v>10800000</v>
      </c>
      <c r="CU131" s="3">
        <v>29600000</v>
      </c>
      <c r="CV131" s="4">
        <v>2.7503579999999999</v>
      </c>
      <c r="CW131" s="3">
        <v>15300000</v>
      </c>
      <c r="CX131" s="3">
        <v>27300000</v>
      </c>
      <c r="CY131" s="4">
        <v>1.7834479999999999</v>
      </c>
      <c r="CZ131" s="3">
        <v>15500000</v>
      </c>
      <c r="DA131" s="3">
        <v>34100000</v>
      </c>
      <c r="DB131" s="4">
        <v>2.2047219999999998</v>
      </c>
      <c r="DC131" s="3">
        <v>20700000</v>
      </c>
      <c r="DD131" s="3">
        <v>36100000</v>
      </c>
      <c r="DE131" s="4">
        <v>1.746394</v>
      </c>
      <c r="DF131" s="3">
        <v>23800000</v>
      </c>
      <c r="DG131" s="3">
        <v>45500000</v>
      </c>
      <c r="DH131" s="4">
        <v>1.9100220000000001</v>
      </c>
      <c r="DI131" s="3">
        <v>27900000</v>
      </c>
      <c r="DJ131" s="3">
        <v>55400000</v>
      </c>
      <c r="DK131" s="4">
        <v>1.9846410000000001</v>
      </c>
      <c r="DL131" s="3">
        <v>31300000</v>
      </c>
      <c r="DM131" s="3">
        <v>53800000</v>
      </c>
      <c r="DN131" s="4">
        <v>1.7178089999999999</v>
      </c>
      <c r="DO131" s="3">
        <v>49600000</v>
      </c>
      <c r="DP131" s="3">
        <v>82600000</v>
      </c>
      <c r="DQ131" s="4">
        <v>1.6662140000000001</v>
      </c>
      <c r="DR131" s="3">
        <v>80600000</v>
      </c>
      <c r="DS131" s="3">
        <v>133000000</v>
      </c>
      <c r="DT131" s="4">
        <v>1.6449940000000001</v>
      </c>
      <c r="DU131" s="3">
        <v>131407</v>
      </c>
      <c r="DV131" s="3">
        <v>244139.8</v>
      </c>
      <c r="DW131" s="4">
        <v>1.85789</v>
      </c>
      <c r="DX131" s="3">
        <v>171616.5</v>
      </c>
      <c r="DY131" s="3">
        <v>350665.4</v>
      </c>
      <c r="DZ131" s="4">
        <v>2.0433089999999998</v>
      </c>
      <c r="EA131" s="3">
        <v>226367.8</v>
      </c>
      <c r="EB131" s="3">
        <v>906475.6</v>
      </c>
      <c r="EC131" s="4">
        <v>4.0044370000000002</v>
      </c>
      <c r="ED131" s="3">
        <v>254338.7</v>
      </c>
      <c r="EE131" s="3">
        <v>429337.3</v>
      </c>
      <c r="EF131" s="4">
        <v>1.688053</v>
      </c>
      <c r="EG131" s="3">
        <v>267287.5</v>
      </c>
      <c r="EH131" s="3">
        <v>525637.5</v>
      </c>
      <c r="EI131" s="4">
        <v>1.9665619999999999</v>
      </c>
      <c r="EJ131" s="3">
        <v>282176.7</v>
      </c>
      <c r="EK131" s="3">
        <v>523233.5</v>
      </c>
      <c r="EL131" s="4">
        <v>1.854276</v>
      </c>
      <c r="EM131" s="3">
        <v>317879.59999999998</v>
      </c>
      <c r="EN131" s="3">
        <v>539816.5</v>
      </c>
      <c r="EO131" s="4">
        <v>1.6981790000000001</v>
      </c>
      <c r="EP131" s="3">
        <v>369877.8</v>
      </c>
      <c r="EQ131" s="3">
        <v>665978.80000000005</v>
      </c>
      <c r="ER131" s="4">
        <v>1.8005370000000001</v>
      </c>
      <c r="ES131" s="3">
        <v>392870.40000000002</v>
      </c>
      <c r="ET131" s="3">
        <v>925957.3</v>
      </c>
      <c r="EU131" s="4">
        <v>2.356903</v>
      </c>
      <c r="EV131" s="3">
        <v>449380.3</v>
      </c>
      <c r="EW131" s="3">
        <v>841353.7</v>
      </c>
      <c r="EX131" s="4">
        <v>1.8722529999999999</v>
      </c>
      <c r="EY131" s="3">
        <v>617684.5</v>
      </c>
      <c r="EZ131" s="3">
        <v>1370330</v>
      </c>
      <c r="FA131" s="4">
        <v>2.218496</v>
      </c>
      <c r="FB131" s="3">
        <v>617407.69999999995</v>
      </c>
      <c r="FC131" s="3">
        <v>1035406</v>
      </c>
      <c r="FD131" s="4">
        <v>1.677022</v>
      </c>
      <c r="FE131" s="3">
        <v>854420.6</v>
      </c>
      <c r="FF131" s="3">
        <v>1738443</v>
      </c>
      <c r="FG131" s="4">
        <v>2.0346449999999998</v>
      </c>
      <c r="FH131" s="3">
        <v>976725.4</v>
      </c>
      <c r="FI131" s="3">
        <v>2043392</v>
      </c>
      <c r="FJ131" s="4">
        <v>2.0920839999999998</v>
      </c>
      <c r="FK131" s="60">
        <v>1100632</v>
      </c>
      <c r="FL131" s="60">
        <v>1830603.7691983818</v>
      </c>
      <c r="FM131" s="62">
        <v>1.6632296436941518</v>
      </c>
      <c r="FN131" s="60">
        <v>1084119</v>
      </c>
      <c r="FO131" s="60">
        <v>2416129.147899494</v>
      </c>
      <c r="FP131" s="62">
        <v>2.2286567691365007</v>
      </c>
      <c r="FQ131" s="60">
        <v>1193247</v>
      </c>
      <c r="FR131" s="60">
        <v>2692723.85505385</v>
      </c>
      <c r="FS131" s="62">
        <v>2.2566357636380818</v>
      </c>
      <c r="FT131" s="60">
        <v>1337560</v>
      </c>
      <c r="FU131" s="60">
        <v>3057962.8541606981</v>
      </c>
      <c r="FV131" s="62">
        <v>2.2862248079792296</v>
      </c>
      <c r="FW131" s="60">
        <v>1428229</v>
      </c>
      <c r="FX131" s="60">
        <v>3310029.3772999882</v>
      </c>
      <c r="FY131" s="62">
        <v>2.3175760870980691</v>
      </c>
      <c r="FZ131" s="60">
        <v>1644789</v>
      </c>
      <c r="GA131" s="60">
        <v>2801982.9262415092</v>
      </c>
      <c r="GB131" s="62">
        <v>1.7035515961266212</v>
      </c>
      <c r="GC131" s="60">
        <v>1762688</v>
      </c>
      <c r="GD131" s="60">
        <v>4179010.0726683815</v>
      </c>
      <c r="GE131" s="62">
        <v>2.3708166576662357</v>
      </c>
      <c r="GF131" s="60">
        <v>1959343</v>
      </c>
      <c r="GG131" s="60">
        <v>4684361.4457418006</v>
      </c>
      <c r="GH131" s="62">
        <v>2.3907817292540412</v>
      </c>
      <c r="GI131" s="60">
        <v>2312132</v>
      </c>
      <c r="GJ131" s="60">
        <v>5573994.1692661336</v>
      </c>
      <c r="GK131" s="62">
        <v>2.410759493517729</v>
      </c>
      <c r="GL131" s="60">
        <v>2731242</v>
      </c>
      <c r="GM131" s="60">
        <v>6099327.3096357044</v>
      </c>
      <c r="GN131" s="62">
        <v>2.2331698581215815</v>
      </c>
      <c r="GO131" s="60">
        <v>3008266</v>
      </c>
      <c r="GP131" s="60">
        <v>7032720.94791192</v>
      </c>
      <c r="GQ131" s="62">
        <v>2.337798900732821</v>
      </c>
      <c r="GR131" s="60">
        <v>3110739</v>
      </c>
      <c r="GS131" s="60">
        <v>6984172.5896156868</v>
      </c>
      <c r="GT131" s="62">
        <v>2.2451811577942369</v>
      </c>
      <c r="GU131" s="60">
        <v>3178277</v>
      </c>
      <c r="GV131" s="60">
        <v>6842528.4450079724</v>
      </c>
      <c r="GW131" s="62">
        <v>2.1529050001016188</v>
      </c>
      <c r="GX131" s="60">
        <v>3308050</v>
      </c>
      <c r="GY131" s="60">
        <v>6817855.6015698258</v>
      </c>
      <c r="GZ131" s="62">
        <v>2.0609892841915407</v>
      </c>
      <c r="HA131" s="60">
        <v>3518426</v>
      </c>
      <c r="HB131" s="60">
        <v>5872297.5365462825</v>
      </c>
      <c r="HC131" s="62">
        <v>1.6690126597934083</v>
      </c>
      <c r="HD131" s="60">
        <v>3785418</v>
      </c>
      <c r="HE131" s="60">
        <v>7858105.9480237728</v>
      </c>
      <c r="HF131" s="62">
        <v>2.0758885671341374</v>
      </c>
      <c r="HG131" s="60">
        <v>4490832</v>
      </c>
      <c r="HH131" s="60">
        <v>9800366.5275301561</v>
      </c>
      <c r="HI131" s="62">
        <v>2.1823053116950613</v>
      </c>
      <c r="HJ131" s="60">
        <v>4974521</v>
      </c>
      <c r="HK131" s="60">
        <v>11385326.458167091</v>
      </c>
      <c r="HL131" s="62">
        <v>2.2887281927580747</v>
      </c>
      <c r="HM131" s="60">
        <v>5906593</v>
      </c>
      <c r="HN131" s="60">
        <v>13007506.695889758</v>
      </c>
      <c r="HO131" s="62">
        <v>2.2022012852230985</v>
      </c>
      <c r="HP131" s="60">
        <v>6751551</v>
      </c>
      <c r="HQ131" s="60">
        <v>17260456.427281823</v>
      </c>
      <c r="HR131" s="62">
        <v>2.5565172250467816</v>
      </c>
      <c r="HS131" s="60">
        <v>7979621</v>
      </c>
      <c r="HT131" s="60">
        <v>17837611.108337291</v>
      </c>
      <c r="HU131" s="62">
        <v>2.2353957798669</v>
      </c>
      <c r="HV131" s="60">
        <v>9635413</v>
      </c>
      <c r="HW131" s="60">
        <v>19736051.723521955</v>
      </c>
      <c r="HX131" s="62">
        <v>2.0482829042742594</v>
      </c>
      <c r="HY131" s="60">
        <v>8662936</v>
      </c>
      <c r="HZ131" s="60">
        <v>19251650.536823563</v>
      </c>
      <c r="IA131" s="62">
        <v>2.2223009077780977</v>
      </c>
      <c r="IB131" s="60">
        <v>10473908</v>
      </c>
      <c r="IC131" s="60">
        <v>22335721.51925328</v>
      </c>
      <c r="ID131" s="62">
        <v>2.1325107609550589</v>
      </c>
      <c r="IE131" s="60">
        <v>10851624</v>
      </c>
      <c r="IF131" s="60">
        <v>22915475.871571295</v>
      </c>
      <c r="IG131" s="62">
        <v>2.1117093507452243</v>
      </c>
      <c r="IH131" s="60">
        <v>11352884</v>
      </c>
      <c r="II131" s="60">
        <v>23470576.912652515</v>
      </c>
      <c r="IJ131" s="62">
        <v>2.0673669274390996</v>
      </c>
      <c r="IK131" s="60">
        <v>14846738</v>
      </c>
      <c r="IL131" s="60">
        <v>30871651.781324293</v>
      </c>
      <c r="IM131" s="62">
        <v>2.0793558680246322</v>
      </c>
      <c r="IN131" s="60">
        <v>16891984</v>
      </c>
      <c r="IO131" s="60">
        <v>36114488.804054826</v>
      </c>
      <c r="IP131" s="62">
        <v>2.1379660792986086</v>
      </c>
      <c r="IQ131" s="60">
        <v>18396402</v>
      </c>
      <c r="IR131" s="60">
        <v>38661165.49780076</v>
      </c>
      <c r="IS131" s="62">
        <v>2.1015612453892212</v>
      </c>
      <c r="IT131" s="60">
        <v>20853242</v>
      </c>
      <c r="IU131" s="60">
        <v>44227002.570555441</v>
      </c>
      <c r="IV131" s="62">
        <v>2.1208693866668522</v>
      </c>
      <c r="IW131" s="60">
        <v>22803938</v>
      </c>
      <c r="IX131" s="60">
        <v>48889819.162521809</v>
      </c>
      <c r="IY131" s="62">
        <v>2.1439200177847271</v>
      </c>
      <c r="IZ131" s="60">
        <v>21859472</v>
      </c>
      <c r="JA131" s="60">
        <v>51147627.848751493</v>
      </c>
      <c r="JB131" s="62">
        <v>2.3398382105821902</v>
      </c>
      <c r="JC131" s="60">
        <v>21002364</v>
      </c>
      <c r="JD131" s="60">
        <v>48816322.873894341</v>
      </c>
      <c r="JE131" s="62">
        <v>2.3243251509160752</v>
      </c>
      <c r="JF131" s="60">
        <v>22036474</v>
      </c>
      <c r="JG131" s="60">
        <v>50541214.595265895</v>
      </c>
      <c r="JH131" s="62">
        <v>2.2935254794059112</v>
      </c>
      <c r="JI131" s="60">
        <v>23343254</v>
      </c>
      <c r="JJ131" s="60">
        <v>53186882.630457446</v>
      </c>
      <c r="JK131" s="62">
        <v>2.2784690870629025</v>
      </c>
      <c r="JL131" s="60">
        <v>23534730</v>
      </c>
      <c r="JM131" s="60">
        <v>50348298.279813975</v>
      </c>
      <c r="JN131" s="62">
        <v>2.1393191372840894</v>
      </c>
      <c r="JO131" s="60">
        <v>24074456</v>
      </c>
      <c r="JP131" s="60">
        <v>53890545.254185036</v>
      </c>
      <c r="JQ131" s="62">
        <v>2.238494828468192</v>
      </c>
      <c r="JR131" s="60">
        <v>24810134</v>
      </c>
      <c r="JS131" s="60">
        <v>55568888.061974943</v>
      </c>
      <c r="JT131" s="62">
        <v>2.2397657369353565</v>
      </c>
      <c r="JU131" s="60">
        <v>23551432</v>
      </c>
      <c r="JV131" s="60">
        <v>52308609.955830351</v>
      </c>
      <c r="JW131" s="62">
        <v>2.2210373431148622</v>
      </c>
      <c r="JX131" s="60">
        <v>20600462</v>
      </c>
      <c r="JY131" s="60">
        <v>47628243.827059492</v>
      </c>
      <c r="JZ131" s="62">
        <v>2.3119988195924681</v>
      </c>
      <c r="KA131" s="60">
        <v>26856514</v>
      </c>
      <c r="KB131" s="60">
        <v>66749218.313742951</v>
      </c>
      <c r="KC131" s="62">
        <v>2.4854014304962644</v>
      </c>
      <c r="KD131" s="60">
        <v>24157494</v>
      </c>
      <c r="KE131" s="60">
        <v>61845863.259726152</v>
      </c>
      <c r="KF131" s="62">
        <v>2.5601108815229821</v>
      </c>
      <c r="KG131" s="60">
        <v>24734056</v>
      </c>
      <c r="KH131" s="60">
        <v>51079811.937407874</v>
      </c>
      <c r="KI131" s="62">
        <v>2.0651611663452156</v>
      </c>
      <c r="KJ131" s="60">
        <v>25430238</v>
      </c>
      <c r="KK131" s="60">
        <v>53136213.527336113</v>
      </c>
      <c r="KL131" s="62">
        <v>2.0894894309418621</v>
      </c>
      <c r="KM131" s="60">
        <v>26162424</v>
      </c>
      <c r="KN131" s="60">
        <v>54666110.003393322</v>
      </c>
      <c r="KO131" s="62">
        <v>2.0894894908588486</v>
      </c>
    </row>
    <row r="132" spans="1:301" ht="15" customHeight="1">
      <c r="A132" s="166">
        <v>99.991</v>
      </c>
      <c r="B132" s="171">
        <v>774225.4</v>
      </c>
      <c r="C132" s="3">
        <v>1513200</v>
      </c>
      <c r="D132" s="4">
        <v>1.9544699999999999</v>
      </c>
      <c r="E132" s="3">
        <v>1408057</v>
      </c>
      <c r="F132" s="3">
        <v>2793298</v>
      </c>
      <c r="G132" s="4">
        <v>1.983797</v>
      </c>
      <c r="H132" s="3">
        <v>991589.3</v>
      </c>
      <c r="I132" s="3">
        <v>1369579</v>
      </c>
      <c r="J132" s="4">
        <v>1.3811960000000001</v>
      </c>
      <c r="K132" s="3">
        <v>725801.6</v>
      </c>
      <c r="L132" s="3">
        <v>1063318</v>
      </c>
      <c r="M132" s="4">
        <v>1.4650259999999999</v>
      </c>
      <c r="N132" s="3">
        <v>3314973</v>
      </c>
      <c r="O132" s="3">
        <v>6243357</v>
      </c>
      <c r="P132" s="4">
        <v>1.883381</v>
      </c>
      <c r="Q132" s="3">
        <v>1599743</v>
      </c>
      <c r="R132" s="3">
        <v>1833209</v>
      </c>
      <c r="S132" s="4">
        <v>1.14594</v>
      </c>
      <c r="T132" s="3">
        <v>2109072</v>
      </c>
      <c r="U132" s="3">
        <v>2814575</v>
      </c>
      <c r="V132" s="4">
        <v>1.334508</v>
      </c>
      <c r="W132" s="3">
        <v>2541906</v>
      </c>
      <c r="X132" s="3">
        <v>6486374</v>
      </c>
      <c r="Y132" s="4">
        <v>2.5517759999999998</v>
      </c>
      <c r="Z132" s="3">
        <v>2040962</v>
      </c>
      <c r="AA132" s="3">
        <v>4927845</v>
      </c>
      <c r="AB132" s="4">
        <v>2.4144709999999998</v>
      </c>
      <c r="AC132" s="3">
        <v>3905404</v>
      </c>
      <c r="AD132" s="3">
        <v>7405830</v>
      </c>
      <c r="AE132" s="4">
        <v>1.8963030000000001</v>
      </c>
      <c r="AF132" s="3">
        <v>3873871</v>
      </c>
      <c r="AG132" s="3">
        <v>8284667</v>
      </c>
      <c r="AH132" s="4">
        <v>2.1386020000000001</v>
      </c>
      <c r="AI132" s="3">
        <v>4736508</v>
      </c>
      <c r="AJ132" s="3">
        <v>14100000</v>
      </c>
      <c r="AK132" s="4">
        <v>2.9860470000000001</v>
      </c>
      <c r="AL132" s="3">
        <v>4483062</v>
      </c>
      <c r="AM132" s="3">
        <v>15700000</v>
      </c>
      <c r="AN132" s="4">
        <v>3.5069240000000002</v>
      </c>
      <c r="AO132" s="3">
        <v>4463743</v>
      </c>
      <c r="AP132" s="3">
        <v>8065992</v>
      </c>
      <c r="AQ132" s="4">
        <v>1.807002</v>
      </c>
      <c r="AR132" s="3">
        <v>5462250</v>
      </c>
      <c r="AS132" s="3">
        <v>11900000</v>
      </c>
      <c r="AT132" s="4">
        <v>2.1698780000000002</v>
      </c>
      <c r="AU132" s="3">
        <v>4895279</v>
      </c>
      <c r="AV132" s="3">
        <v>9903317</v>
      </c>
      <c r="AW132" s="4">
        <v>2.023034</v>
      </c>
      <c r="AX132" s="3">
        <v>4943600</v>
      </c>
      <c r="AY132" s="3">
        <v>14900000</v>
      </c>
      <c r="AZ132" s="4">
        <v>3.0188679999999999</v>
      </c>
      <c r="BA132" s="3">
        <v>5261573</v>
      </c>
      <c r="BB132" s="3">
        <v>15500000</v>
      </c>
      <c r="BC132" s="4">
        <v>2.9406099999999999</v>
      </c>
      <c r="BD132" s="3">
        <v>5453935</v>
      </c>
      <c r="BE132" s="3">
        <v>12400000</v>
      </c>
      <c r="BF132" s="4">
        <v>2.273571</v>
      </c>
      <c r="BG132" s="3">
        <v>7939801</v>
      </c>
      <c r="BH132" s="3">
        <v>17700000</v>
      </c>
      <c r="BI132" s="4">
        <v>2.233571</v>
      </c>
      <c r="BJ132" s="3">
        <v>10400000</v>
      </c>
      <c r="BK132" s="3">
        <v>27300000</v>
      </c>
      <c r="BL132" s="4">
        <v>2.6296029999999999</v>
      </c>
      <c r="BM132" s="3">
        <v>15700000</v>
      </c>
      <c r="BN132" s="3">
        <v>35500000</v>
      </c>
      <c r="BO132" s="4">
        <v>2.2614869999999998</v>
      </c>
      <c r="BP132" s="3">
        <v>0</v>
      </c>
      <c r="BQ132" s="3">
        <v>0</v>
      </c>
      <c r="BR132" s="4">
        <v>2.5196200000000002</v>
      </c>
      <c r="BS132" s="3">
        <v>19700000</v>
      </c>
      <c r="BT132" s="3">
        <v>50700000</v>
      </c>
      <c r="BU132" s="4">
        <v>2.5743100000000001</v>
      </c>
      <c r="BV132" s="3">
        <v>16200000</v>
      </c>
      <c r="BW132" s="3">
        <v>36900000</v>
      </c>
      <c r="BX132" s="4">
        <v>2.2774770000000002</v>
      </c>
      <c r="BY132" s="3">
        <v>15600000</v>
      </c>
      <c r="BZ132" s="3">
        <v>37200000</v>
      </c>
      <c r="CA132" s="4">
        <v>2.3917920000000001</v>
      </c>
      <c r="CB132" s="3">
        <v>0</v>
      </c>
      <c r="CC132" s="3">
        <v>0</v>
      </c>
      <c r="CD132" s="4">
        <v>2.023469</v>
      </c>
      <c r="CE132" s="3">
        <v>12400000</v>
      </c>
      <c r="CF132" s="3">
        <v>44300000</v>
      </c>
      <c r="CG132" s="4">
        <v>3.577121</v>
      </c>
      <c r="CH132" s="3">
        <v>11300000</v>
      </c>
      <c r="CI132" s="3">
        <v>51300000</v>
      </c>
      <c r="CJ132" s="4">
        <v>4.5468650000000004</v>
      </c>
      <c r="CK132" s="3">
        <v>17100000</v>
      </c>
      <c r="CL132" s="3">
        <v>42000000</v>
      </c>
      <c r="CM132" s="4">
        <v>2.4551069999999999</v>
      </c>
      <c r="CN132" s="3">
        <v>16000000</v>
      </c>
      <c r="CO132" s="3">
        <v>60600000</v>
      </c>
      <c r="CP132" s="4">
        <v>3.7989989999999998</v>
      </c>
      <c r="CQ132" s="3">
        <v>19400000</v>
      </c>
      <c r="CR132" s="3">
        <v>70300000</v>
      </c>
      <c r="CS132" s="4">
        <v>3.6237240000000002</v>
      </c>
      <c r="CT132" s="3">
        <v>10500000</v>
      </c>
      <c r="CU132" s="3">
        <v>31800000</v>
      </c>
      <c r="CV132" s="4">
        <v>3.027752</v>
      </c>
      <c r="CW132" s="3">
        <v>16300000</v>
      </c>
      <c r="CX132" s="3">
        <v>28600000</v>
      </c>
      <c r="CY132" s="4">
        <v>1.7562500000000001</v>
      </c>
      <c r="CZ132" s="3">
        <v>0</v>
      </c>
      <c r="DA132" s="3">
        <v>0</v>
      </c>
      <c r="DB132" s="4">
        <v>2.4708570000000001</v>
      </c>
      <c r="DC132" s="3">
        <v>22000000</v>
      </c>
      <c r="DD132" s="3">
        <v>37800000</v>
      </c>
      <c r="DE132" s="4">
        <v>1.716364</v>
      </c>
      <c r="DF132" s="3">
        <v>25400000</v>
      </c>
      <c r="DG132" s="3">
        <v>47800000</v>
      </c>
      <c r="DH132" s="4">
        <v>1.8793759999999999</v>
      </c>
      <c r="DI132" s="3">
        <v>30200000</v>
      </c>
      <c r="DJ132" s="3">
        <v>58400000</v>
      </c>
      <c r="DK132" s="4">
        <v>1.933168</v>
      </c>
      <c r="DL132" s="3">
        <v>31800000</v>
      </c>
      <c r="DM132" s="3">
        <v>56300000</v>
      </c>
      <c r="DN132" s="4">
        <v>1.7731110000000001</v>
      </c>
      <c r="DO132" s="3">
        <v>52400000</v>
      </c>
      <c r="DP132" s="3">
        <v>86100000</v>
      </c>
      <c r="DQ132" s="4">
        <v>1.6442779999999999</v>
      </c>
      <c r="DR132" s="3">
        <v>85200000</v>
      </c>
      <c r="DS132" s="3">
        <v>138000000</v>
      </c>
      <c r="DT132" s="4">
        <v>1.622315</v>
      </c>
      <c r="DU132" s="3">
        <v>137834.29999999999</v>
      </c>
      <c r="DV132" s="3">
        <v>256317.7</v>
      </c>
      <c r="DW132" s="4">
        <v>1.859607</v>
      </c>
      <c r="DX132" s="3">
        <v>182649.3</v>
      </c>
      <c r="DY132" s="3">
        <v>369962.3</v>
      </c>
      <c r="DZ132" s="4">
        <v>2.0255329999999998</v>
      </c>
      <c r="EA132" s="3">
        <v>235747.5</v>
      </c>
      <c r="EB132" s="3">
        <v>981474.8</v>
      </c>
      <c r="EC132" s="4">
        <v>4.163246</v>
      </c>
      <c r="ED132" s="3">
        <v>262927.59999999998</v>
      </c>
      <c r="EE132" s="3">
        <v>448315.9</v>
      </c>
      <c r="EF132" s="4">
        <v>1.705093</v>
      </c>
      <c r="EG132" s="3">
        <v>284639.8</v>
      </c>
      <c r="EH132" s="3">
        <v>553403</v>
      </c>
      <c r="EI132" s="4">
        <v>1.9442219999999999</v>
      </c>
      <c r="EJ132" s="3">
        <v>296943.40000000002</v>
      </c>
      <c r="EK132" s="3">
        <v>549217.5</v>
      </c>
      <c r="EL132" s="4">
        <v>1.849569</v>
      </c>
      <c r="EM132" s="3">
        <v>334726.8</v>
      </c>
      <c r="EN132" s="3">
        <v>563560.6</v>
      </c>
      <c r="EO132" s="4">
        <v>1.683643</v>
      </c>
      <c r="EP132" s="3">
        <v>388550.2</v>
      </c>
      <c r="EQ132" s="3">
        <v>697866.9</v>
      </c>
      <c r="ER132" s="4">
        <v>1.796079</v>
      </c>
      <c r="ES132" s="3">
        <v>414508.6</v>
      </c>
      <c r="ET132" s="3">
        <v>984023.1</v>
      </c>
      <c r="EU132" s="4">
        <v>2.3739509999999999</v>
      </c>
      <c r="EV132" s="3">
        <v>471594.9</v>
      </c>
      <c r="EW132" s="3">
        <v>883704.3</v>
      </c>
      <c r="EX132" s="4">
        <v>1.8738630000000001</v>
      </c>
      <c r="EY132" s="3">
        <v>654063.30000000005</v>
      </c>
      <c r="EZ132" s="3">
        <v>1451992</v>
      </c>
      <c r="FA132" s="4">
        <v>2.2199559999999998</v>
      </c>
      <c r="FB132" s="3">
        <v>645465.4</v>
      </c>
      <c r="FC132" s="3">
        <v>1080329</v>
      </c>
      <c r="FD132" s="4">
        <v>1.6737200000000001</v>
      </c>
      <c r="FE132" s="3">
        <v>902111.1</v>
      </c>
      <c r="FF132" s="3">
        <v>1834087</v>
      </c>
      <c r="FG132" s="4">
        <v>2.0331060000000001</v>
      </c>
      <c r="FH132" s="3">
        <v>1032005</v>
      </c>
      <c r="FI132" s="3">
        <v>2158922</v>
      </c>
      <c r="FJ132" s="4">
        <v>2.091968</v>
      </c>
      <c r="FK132" s="60">
        <v>1111875</v>
      </c>
      <c r="FL132" s="60">
        <v>1908549.5594457095</v>
      </c>
      <c r="FM132" s="62">
        <v>1.7165144997825381</v>
      </c>
      <c r="FN132" s="60">
        <v>1148157</v>
      </c>
      <c r="FO132" s="60">
        <v>2560669.6576406797</v>
      </c>
      <c r="FP132" s="62">
        <v>2.2302434751002518</v>
      </c>
      <c r="FQ132" s="60">
        <v>1264151</v>
      </c>
      <c r="FR132" s="60">
        <v>2855501.3483153968</v>
      </c>
      <c r="FS132" s="62">
        <v>2.2588293236451951</v>
      </c>
      <c r="FT132" s="60">
        <v>1417516</v>
      </c>
      <c r="FU132" s="60">
        <v>3244799.44003302</v>
      </c>
      <c r="FV132" s="62">
        <v>2.2890742961864414</v>
      </c>
      <c r="FW132" s="60">
        <v>1514117</v>
      </c>
      <c r="FX132" s="60">
        <v>3514479.0969176083</v>
      </c>
      <c r="FY132" s="62">
        <v>2.3211410326398871</v>
      </c>
      <c r="FZ132" s="60">
        <v>2115468</v>
      </c>
      <c r="GA132" s="60">
        <v>2916815.0529185059</v>
      </c>
      <c r="GB132" s="62">
        <v>1.3788036750820649</v>
      </c>
      <c r="GC132" s="60">
        <v>1870077</v>
      </c>
      <c r="GD132" s="60">
        <v>4441690.7423748476</v>
      </c>
      <c r="GE132" s="62">
        <v>2.3751378913140195</v>
      </c>
      <c r="GF132" s="60">
        <v>2079534</v>
      </c>
      <c r="GG132" s="60">
        <v>4980651.1015330441</v>
      </c>
      <c r="GH132" s="62">
        <v>2.3950803889395624</v>
      </c>
      <c r="GI132" s="60">
        <v>2454915</v>
      </c>
      <c r="GJ132" s="60">
        <v>5928713.2706821812</v>
      </c>
      <c r="GK132" s="62">
        <v>2.4150381054668619</v>
      </c>
      <c r="GL132" s="60">
        <v>2734863</v>
      </c>
      <c r="GM132" s="60">
        <v>6557593.8018358992</v>
      </c>
      <c r="GN132" s="62">
        <v>2.3977778052633347</v>
      </c>
      <c r="GO132" s="60">
        <v>3190229</v>
      </c>
      <c r="GP132" s="60">
        <v>7470054.6248992262</v>
      </c>
      <c r="GQ132" s="62">
        <v>2.3415418218877786</v>
      </c>
      <c r="GR132" s="60">
        <v>3293309</v>
      </c>
      <c r="GS132" s="60">
        <v>7404689.806158158</v>
      </c>
      <c r="GT132" s="62">
        <v>2.2484042056661426</v>
      </c>
      <c r="GU132" s="60">
        <v>3358650</v>
      </c>
      <c r="GV132" s="60">
        <v>7239919.3673693156</v>
      </c>
      <c r="GW132" s="62">
        <v>2.1556039978471455</v>
      </c>
      <c r="GX132" s="60">
        <v>3488857</v>
      </c>
      <c r="GY132" s="60">
        <v>7198058.14256813</v>
      </c>
      <c r="GZ132" s="62">
        <v>2.0631565416891924</v>
      </c>
      <c r="HA132" s="60">
        <v>3642230</v>
      </c>
      <c r="HB132" s="60">
        <v>6158600.3023254341</v>
      </c>
      <c r="HC132" s="62">
        <v>1.6908872592684794</v>
      </c>
      <c r="HD132" s="60">
        <v>3993999</v>
      </c>
      <c r="HE132" s="60">
        <v>8299350.3951062039</v>
      </c>
      <c r="HF132" s="62">
        <v>2.0779550508415761</v>
      </c>
      <c r="HG132" s="60">
        <v>4749357</v>
      </c>
      <c r="HH132" s="60">
        <v>10376342.901733851</v>
      </c>
      <c r="HI132" s="62">
        <v>2.1847889939067229</v>
      </c>
      <c r="HJ132" s="60">
        <v>5272077</v>
      </c>
      <c r="HK132" s="60">
        <v>12081563.675364979</v>
      </c>
      <c r="HL132" s="62">
        <v>2.2916136610609024</v>
      </c>
      <c r="HM132" s="60">
        <v>6324467</v>
      </c>
      <c r="HN132" s="60">
        <v>13772966.059509046</v>
      </c>
      <c r="HO132" s="62">
        <v>2.1777275554618352</v>
      </c>
      <c r="HP132" s="60">
        <v>7187864</v>
      </c>
      <c r="HQ132" s="60">
        <v>18404562.289484508</v>
      </c>
      <c r="HR132" s="62">
        <v>2.5605050804362057</v>
      </c>
      <c r="HS132" s="60">
        <v>8472830</v>
      </c>
      <c r="HT132" s="60">
        <v>18902166.696514823</v>
      </c>
      <c r="HU132" s="62">
        <v>2.2309153726104292</v>
      </c>
      <c r="HV132" s="60">
        <v>9659296</v>
      </c>
      <c r="HW132" s="60">
        <v>20835825.735317279</v>
      </c>
      <c r="HX132" s="62">
        <v>2.1570749809631344</v>
      </c>
      <c r="HY132" s="60">
        <v>9170996</v>
      </c>
      <c r="HZ132" s="60">
        <v>20398152.281351034</v>
      </c>
      <c r="IA132" s="62">
        <v>2.2242025055240493</v>
      </c>
      <c r="IB132" s="60">
        <v>11163912</v>
      </c>
      <c r="IC132" s="60">
        <v>23614368.816624265</v>
      </c>
      <c r="ID132" s="62">
        <v>2.1152413971575794</v>
      </c>
      <c r="IE132" s="60">
        <v>11652913</v>
      </c>
      <c r="IF132" s="60">
        <v>24225316.92523063</v>
      </c>
      <c r="IG132" s="62">
        <v>2.078906529657488</v>
      </c>
      <c r="IH132" s="60">
        <v>12114297</v>
      </c>
      <c r="II132" s="60">
        <v>24784890.546321489</v>
      </c>
      <c r="IJ132" s="62">
        <v>2.0459206626947886</v>
      </c>
      <c r="IK132" s="60">
        <v>15782573</v>
      </c>
      <c r="IL132" s="60">
        <v>32608470.962099768</v>
      </c>
      <c r="IM132" s="62">
        <v>2.0661061388469273</v>
      </c>
      <c r="IN132" s="60">
        <v>17739358</v>
      </c>
      <c r="IO132" s="60">
        <v>38200801.227066092</v>
      </c>
      <c r="IP132" s="62">
        <v>2.1534489143894664</v>
      </c>
      <c r="IQ132" s="60">
        <v>19449504</v>
      </c>
      <c r="IR132" s="60">
        <v>40854630.890319481</v>
      </c>
      <c r="IS132" s="62">
        <v>2.1005487281485165</v>
      </c>
      <c r="IT132" s="60">
        <v>21850610</v>
      </c>
      <c r="IU132" s="60">
        <v>46759511.333041735</v>
      </c>
      <c r="IV132" s="62">
        <v>2.1399636592773263</v>
      </c>
      <c r="IW132" s="60">
        <v>24265994</v>
      </c>
      <c r="IX132" s="60">
        <v>51708511.665572576</v>
      </c>
      <c r="IY132" s="62">
        <v>2.1309043291435983</v>
      </c>
      <c r="IZ132" s="60">
        <v>23263492</v>
      </c>
      <c r="JA132" s="60">
        <v>54318279.091854744</v>
      </c>
      <c r="JB132" s="62">
        <v>2.3349151147151401</v>
      </c>
      <c r="JC132" s="60">
        <v>22337048</v>
      </c>
      <c r="JD132" s="60">
        <v>51854655.129859269</v>
      </c>
      <c r="JE132" s="62">
        <v>2.3214641043820681</v>
      </c>
      <c r="JF132" s="60">
        <v>23630420</v>
      </c>
      <c r="JG132" s="60">
        <v>53639802.152501948</v>
      </c>
      <c r="JH132" s="62">
        <v>2.2699470492907849</v>
      </c>
      <c r="JI132" s="60">
        <v>24930014</v>
      </c>
      <c r="JJ132" s="60">
        <v>56433857.074430071</v>
      </c>
      <c r="JK132" s="62">
        <v>2.2636913510931067</v>
      </c>
      <c r="JL132" s="60">
        <v>25047258</v>
      </c>
      <c r="JM132" s="60">
        <v>53025700.654267505</v>
      </c>
      <c r="JN132" s="62">
        <v>2.1170261692624202</v>
      </c>
      <c r="JO132" s="60">
        <v>25568954</v>
      </c>
      <c r="JP132" s="60">
        <v>57117228.775895797</v>
      </c>
      <c r="JQ132" s="62">
        <v>2.2338508167325029</v>
      </c>
      <c r="JR132" s="60">
        <v>26265430</v>
      </c>
      <c r="JS132" s="60">
        <v>58938139.422128022</v>
      </c>
      <c r="JT132" s="62">
        <v>2.2439434428497087</v>
      </c>
      <c r="JU132" s="60">
        <v>24227612</v>
      </c>
      <c r="JV132" s="60">
        <v>55470055.307134315</v>
      </c>
      <c r="JW132" s="62">
        <v>2.2895387010133033</v>
      </c>
      <c r="JX132" s="60">
        <v>22319870</v>
      </c>
      <c r="JY132" s="60">
        <v>50522953.076394737</v>
      </c>
      <c r="JZ132" s="62">
        <v>2.26358635047582</v>
      </c>
      <c r="KA132" s="60">
        <v>27991360</v>
      </c>
      <c r="KB132" s="60">
        <v>71338254.640504628</v>
      </c>
      <c r="KC132" s="62">
        <v>2.5485812279397866</v>
      </c>
      <c r="KD132" s="60">
        <v>24924750</v>
      </c>
      <c r="KE132" s="60">
        <v>66004926.686417267</v>
      </c>
      <c r="KF132" s="62">
        <v>2.6481680532971148</v>
      </c>
      <c r="KG132" s="60">
        <v>27388150</v>
      </c>
      <c r="KH132" s="60">
        <v>54340868.751330964</v>
      </c>
      <c r="KI132" s="62">
        <v>1.9841014727658117</v>
      </c>
      <c r="KJ132" s="60">
        <v>26887880</v>
      </c>
      <c r="KK132" s="60">
        <v>56135833.13841182</v>
      </c>
      <c r="KL132" s="62">
        <v>2.0877746084262432</v>
      </c>
      <c r="KM132" s="60">
        <v>27662034</v>
      </c>
      <c r="KN132" s="60">
        <v>57752093.279087313</v>
      </c>
      <c r="KO132" s="62">
        <v>2.0877746473410927</v>
      </c>
    </row>
    <row r="133" spans="1:301" ht="15" customHeight="1">
      <c r="A133" s="166">
        <v>99.992000000000004</v>
      </c>
      <c r="B133" s="171">
        <v>819755.1</v>
      </c>
      <c r="C133" s="3">
        <v>1602810</v>
      </c>
      <c r="D133" s="4">
        <v>1.9552309999999999</v>
      </c>
      <c r="E133" s="3">
        <v>1504670</v>
      </c>
      <c r="F133" s="3">
        <v>2960579</v>
      </c>
      <c r="G133" s="4">
        <v>1.9675929999999999</v>
      </c>
      <c r="H133" s="3">
        <v>1035387</v>
      </c>
      <c r="I133" s="3">
        <v>1414141</v>
      </c>
      <c r="J133" s="4">
        <v>1.36581</v>
      </c>
      <c r="K133" s="3">
        <v>750587.8</v>
      </c>
      <c r="L133" s="3">
        <v>1104004</v>
      </c>
      <c r="M133" s="4">
        <v>1.470853</v>
      </c>
      <c r="N133" s="3">
        <v>3726816</v>
      </c>
      <c r="O133" s="3">
        <v>6584395</v>
      </c>
      <c r="P133" s="4">
        <v>1.766761</v>
      </c>
      <c r="Q133" s="3">
        <v>1640139</v>
      </c>
      <c r="R133" s="3">
        <v>1859890</v>
      </c>
      <c r="S133" s="4">
        <v>1.133983</v>
      </c>
      <c r="T133" s="3">
        <v>2200243</v>
      </c>
      <c r="U133" s="3">
        <v>2897158</v>
      </c>
      <c r="V133" s="4">
        <v>1.3167439999999999</v>
      </c>
      <c r="W133" s="3">
        <v>2755314</v>
      </c>
      <c r="X133" s="3">
        <v>6966497</v>
      </c>
      <c r="Y133" s="4">
        <v>2.5283859999999998</v>
      </c>
      <c r="Z133" s="3">
        <v>2168840</v>
      </c>
      <c r="AA133" s="3">
        <v>5280983</v>
      </c>
      <c r="AB133" s="4">
        <v>2.4349340000000002</v>
      </c>
      <c r="AC133" s="3">
        <v>4148102</v>
      </c>
      <c r="AD133" s="3">
        <v>7828631</v>
      </c>
      <c r="AE133" s="4">
        <v>1.8872800000000001</v>
      </c>
      <c r="AF133" s="3">
        <v>4067723</v>
      </c>
      <c r="AG133" s="3">
        <v>8824268</v>
      </c>
      <c r="AH133" s="4">
        <v>2.1693380000000002</v>
      </c>
      <c r="AI133" s="3">
        <v>5191286</v>
      </c>
      <c r="AJ133" s="3">
        <v>15300000</v>
      </c>
      <c r="AK133" s="4">
        <v>2.9455800000000001</v>
      </c>
      <c r="AL133" s="3">
        <v>4856802</v>
      </c>
      <c r="AM133" s="3">
        <v>17100000</v>
      </c>
      <c r="AN133" s="4">
        <v>3.521687</v>
      </c>
      <c r="AO133" s="3">
        <v>4810575</v>
      </c>
      <c r="AP133" s="3">
        <v>8495155</v>
      </c>
      <c r="AQ133" s="4">
        <v>1.7659339999999999</v>
      </c>
      <c r="AR133" s="3">
        <v>5766021</v>
      </c>
      <c r="AS133" s="3">
        <v>12600000</v>
      </c>
      <c r="AT133" s="4">
        <v>2.190849</v>
      </c>
      <c r="AU133" s="3">
        <v>5215371</v>
      </c>
      <c r="AV133" s="3">
        <v>10500000</v>
      </c>
      <c r="AW133" s="4">
        <v>2.015174</v>
      </c>
      <c r="AX133" s="3">
        <v>5278035</v>
      </c>
      <c r="AY133" s="3">
        <v>16200000</v>
      </c>
      <c r="AZ133" s="4">
        <v>3.060127</v>
      </c>
      <c r="BA133" s="3">
        <v>5631423</v>
      </c>
      <c r="BB133" s="3">
        <v>16700000</v>
      </c>
      <c r="BC133" s="4">
        <v>2.9699040000000001</v>
      </c>
      <c r="BD133" s="3">
        <v>5884794</v>
      </c>
      <c r="BE133" s="3">
        <v>13200000</v>
      </c>
      <c r="BF133" s="4">
        <v>2.2501880000000001</v>
      </c>
      <c r="BG133" s="3">
        <v>8283061</v>
      </c>
      <c r="BH133" s="3">
        <v>18900000</v>
      </c>
      <c r="BI133" s="4">
        <v>2.2863669999999998</v>
      </c>
      <c r="BJ133" s="3">
        <v>11400000</v>
      </c>
      <c r="BK133" s="3">
        <v>29400000</v>
      </c>
      <c r="BL133" s="4">
        <v>2.571205</v>
      </c>
      <c r="BM133" s="3">
        <v>17200000</v>
      </c>
      <c r="BN133" s="3">
        <v>37800000</v>
      </c>
      <c r="BO133" s="4">
        <v>2.2043439999999999</v>
      </c>
      <c r="BP133" s="3">
        <v>0</v>
      </c>
      <c r="BQ133" s="3">
        <v>0</v>
      </c>
      <c r="BR133" s="4">
        <v>2.5897709999999998</v>
      </c>
      <c r="BS133" s="3">
        <v>21200000</v>
      </c>
      <c r="BT133" s="3">
        <v>54500000</v>
      </c>
      <c r="BU133" s="4">
        <v>2.575078</v>
      </c>
      <c r="BV133" s="3">
        <v>0</v>
      </c>
      <c r="BW133" s="3">
        <v>0</v>
      </c>
      <c r="BX133" s="4">
        <v>2.2739020000000001</v>
      </c>
      <c r="BY133" s="3">
        <v>16200000</v>
      </c>
      <c r="BZ133" s="3">
        <v>39900000</v>
      </c>
      <c r="CA133" s="4">
        <v>2.4656859999999998</v>
      </c>
      <c r="CB133" s="3">
        <v>0</v>
      </c>
      <c r="CC133" s="3">
        <v>0</v>
      </c>
      <c r="CD133" s="4">
        <v>2.2328939999999999</v>
      </c>
      <c r="CE133" s="3">
        <v>13100000</v>
      </c>
      <c r="CF133" s="3">
        <v>48300000</v>
      </c>
      <c r="CG133" s="4">
        <v>3.6870919999999998</v>
      </c>
      <c r="CH133" s="3">
        <v>12100000</v>
      </c>
      <c r="CI133" s="3">
        <v>56300000</v>
      </c>
      <c r="CJ133" s="4">
        <v>4.6380530000000002</v>
      </c>
      <c r="CK133" s="3">
        <v>18400000</v>
      </c>
      <c r="CL133" s="3">
        <v>45000000</v>
      </c>
      <c r="CM133" s="4">
        <v>2.4546030000000001</v>
      </c>
      <c r="CN133" s="3">
        <v>17200000</v>
      </c>
      <c r="CO133" s="3">
        <v>66100000</v>
      </c>
      <c r="CP133" s="4">
        <v>3.8454830000000002</v>
      </c>
      <c r="CQ133" s="3">
        <v>20700000</v>
      </c>
      <c r="CR133" s="3">
        <v>76600000</v>
      </c>
      <c r="CS133" s="4">
        <v>3.6923400000000002</v>
      </c>
      <c r="CT133" s="3">
        <v>10800000</v>
      </c>
      <c r="CU133" s="3">
        <v>34400000</v>
      </c>
      <c r="CV133" s="4">
        <v>3.2008380000000001</v>
      </c>
      <c r="CW133" s="3">
        <v>17400000</v>
      </c>
      <c r="CX133" s="3">
        <v>30000000</v>
      </c>
      <c r="CY133" s="4">
        <v>1.727298</v>
      </c>
      <c r="CZ133" s="3">
        <v>0</v>
      </c>
      <c r="DA133" s="3">
        <v>0</v>
      </c>
      <c r="DB133" s="4">
        <v>2.7962799999999999</v>
      </c>
      <c r="DC133" s="3">
        <v>23600000</v>
      </c>
      <c r="DD133" s="3">
        <v>39600000</v>
      </c>
      <c r="DE133" s="4">
        <v>1.6807099999999999</v>
      </c>
      <c r="DF133" s="3">
        <v>27300000</v>
      </c>
      <c r="DG133" s="3">
        <v>50500000</v>
      </c>
      <c r="DH133" s="4">
        <v>1.8465039999999999</v>
      </c>
      <c r="DI133" s="3">
        <v>33200000</v>
      </c>
      <c r="DJ133" s="3">
        <v>61700000</v>
      </c>
      <c r="DK133" s="4">
        <v>1.856689</v>
      </c>
      <c r="DL133" s="3">
        <v>32500000</v>
      </c>
      <c r="DM133" s="3">
        <v>59400000</v>
      </c>
      <c r="DN133" s="4">
        <v>1.8283130000000001</v>
      </c>
      <c r="DO133" s="3">
        <v>55600000</v>
      </c>
      <c r="DP133" s="3">
        <v>90200000</v>
      </c>
      <c r="DQ133" s="4">
        <v>1.622652</v>
      </c>
      <c r="DR133" s="3">
        <v>90400000</v>
      </c>
      <c r="DS133" s="3">
        <v>144000000</v>
      </c>
      <c r="DT133" s="4">
        <v>1.599059</v>
      </c>
      <c r="DU133" s="3">
        <v>145393.60000000001</v>
      </c>
      <c r="DV133" s="3">
        <v>270669.2</v>
      </c>
      <c r="DW133" s="4">
        <v>1.861631</v>
      </c>
      <c r="DX133" s="3">
        <v>195222.8</v>
      </c>
      <c r="DY133" s="3">
        <v>392605.3</v>
      </c>
      <c r="DZ133" s="4">
        <v>2.0110619999999999</v>
      </c>
      <c r="EA133" s="3">
        <v>241149.3</v>
      </c>
      <c r="EB133" s="3">
        <v>1074326</v>
      </c>
      <c r="EC133" s="4">
        <v>4.4550219999999996</v>
      </c>
      <c r="ED133" s="3">
        <v>272982.5</v>
      </c>
      <c r="EE133" s="3">
        <v>470878.9</v>
      </c>
      <c r="EF133" s="4">
        <v>1.724942</v>
      </c>
      <c r="EG133" s="3">
        <v>304914.09999999998</v>
      </c>
      <c r="EH133" s="3">
        <v>585765.19999999995</v>
      </c>
      <c r="EI133" s="4">
        <v>1.9210830000000001</v>
      </c>
      <c r="EJ133" s="3">
        <v>314224.8</v>
      </c>
      <c r="EK133" s="3">
        <v>579701.6</v>
      </c>
      <c r="EL133" s="4">
        <v>1.8448629999999999</v>
      </c>
      <c r="EM133" s="3">
        <v>354072.5</v>
      </c>
      <c r="EN133" s="3">
        <v>590985.19999999995</v>
      </c>
      <c r="EO133" s="4">
        <v>1.669108</v>
      </c>
      <c r="EP133" s="3">
        <v>410357.9</v>
      </c>
      <c r="EQ133" s="3">
        <v>735205.8</v>
      </c>
      <c r="ER133" s="4">
        <v>1.7916209999999999</v>
      </c>
      <c r="ES133" s="3">
        <v>440666</v>
      </c>
      <c r="ET133" s="3">
        <v>1053632</v>
      </c>
      <c r="EU133" s="4">
        <v>2.3909989999999999</v>
      </c>
      <c r="EV133" s="3">
        <v>497809</v>
      </c>
      <c r="EW133" s="3">
        <v>933627.3</v>
      </c>
      <c r="EX133" s="4">
        <v>1.8754729999999999</v>
      </c>
      <c r="EY133" s="3">
        <v>697352.3</v>
      </c>
      <c r="EZ133" s="3">
        <v>1549110</v>
      </c>
      <c r="FA133" s="4">
        <v>2.2214170000000002</v>
      </c>
      <c r="FB133" s="3">
        <v>678094.3</v>
      </c>
      <c r="FC133" s="3">
        <v>1132702</v>
      </c>
      <c r="FD133" s="4">
        <v>1.6704190000000001</v>
      </c>
      <c r="FE133" s="3">
        <v>958455.6</v>
      </c>
      <c r="FF133" s="3">
        <v>1947166</v>
      </c>
      <c r="FG133" s="4">
        <v>2.0315669999999999</v>
      </c>
      <c r="FH133" s="3">
        <v>1097503</v>
      </c>
      <c r="FI133" s="3">
        <v>2295815</v>
      </c>
      <c r="FJ133" s="4">
        <v>2.0918519999999998</v>
      </c>
      <c r="FK133" s="60">
        <v>1128062</v>
      </c>
      <c r="FL133" s="60">
        <v>2010163.2575704702</v>
      </c>
      <c r="FM133" s="62">
        <v>1.7819616808034224</v>
      </c>
      <c r="FN133" s="60">
        <v>1224337</v>
      </c>
      <c r="FO133" s="60">
        <v>2732618.1725914343</v>
      </c>
      <c r="FP133" s="62">
        <v>2.2319166802860932</v>
      </c>
      <c r="FQ133" s="60">
        <v>1348570</v>
      </c>
      <c r="FR133" s="60">
        <v>3049305.7115169331</v>
      </c>
      <c r="FS133" s="62">
        <v>2.2611401050868203</v>
      </c>
      <c r="FT133" s="60">
        <v>1512793</v>
      </c>
      <c r="FU133" s="60">
        <v>3467438.888841121</v>
      </c>
      <c r="FV133" s="62">
        <v>2.292077560407221</v>
      </c>
      <c r="FW133" s="60">
        <v>1616554</v>
      </c>
      <c r="FX133" s="60">
        <v>3758320.554581793</v>
      </c>
      <c r="FY133" s="62">
        <v>2.324896387365837</v>
      </c>
      <c r="FZ133" s="60">
        <v>2213548</v>
      </c>
      <c r="GA133" s="60">
        <v>3009587.338760633</v>
      </c>
      <c r="GB133" s="62">
        <v>1.3596214488055525</v>
      </c>
      <c r="GC133" s="60">
        <v>1998319</v>
      </c>
      <c r="GD133" s="60">
        <v>4755377.6625095764</v>
      </c>
      <c r="GE133" s="62">
        <v>2.3796889598255215</v>
      </c>
      <c r="GF133" s="60">
        <v>2223113</v>
      </c>
      <c r="GG133" s="60">
        <v>5334597.4929444501</v>
      </c>
      <c r="GH133" s="62">
        <v>2.3996069893633161</v>
      </c>
      <c r="GI133" s="60">
        <v>2625543</v>
      </c>
      <c r="GJ133" s="60">
        <v>6352608.3013859</v>
      </c>
      <c r="GK133" s="62">
        <v>2.4195407583825137</v>
      </c>
      <c r="GL133" s="60">
        <v>2788282</v>
      </c>
      <c r="GM133" s="60">
        <v>7024077.2942043571</v>
      </c>
      <c r="GN133" s="62">
        <v>2.5191416414137295</v>
      </c>
      <c r="GO133" s="60">
        <v>3407349</v>
      </c>
      <c r="GP133" s="60">
        <v>7991884.4132982725</v>
      </c>
      <c r="GQ133" s="62">
        <v>2.3454845433497633</v>
      </c>
      <c r="GR133" s="60">
        <v>3510713</v>
      </c>
      <c r="GS133" s="60">
        <v>7905442.660444675</v>
      </c>
      <c r="GT133" s="62">
        <v>2.2518054481937644</v>
      </c>
      <c r="GU133" s="60">
        <v>3572966</v>
      </c>
      <c r="GV133" s="60">
        <v>7712089.6463748217</v>
      </c>
      <c r="GW133" s="62">
        <v>2.1584559288766871</v>
      </c>
      <c r="GX133" s="60">
        <v>3703168</v>
      </c>
      <c r="GY133" s="60">
        <v>7648715.152460576</v>
      </c>
      <c r="GZ133" s="62">
        <v>2.065451838118221</v>
      </c>
      <c r="HA133" s="60">
        <v>3657057</v>
      </c>
      <c r="HB133" s="60">
        <v>6448336.2999166613</v>
      </c>
      <c r="HC133" s="62">
        <v>1.7632583522533725</v>
      </c>
      <c r="HD133" s="60">
        <v>4241310</v>
      </c>
      <c r="HE133" s="60">
        <v>8822525.148591429</v>
      </c>
      <c r="HF133" s="62">
        <v>2.0801415479159573</v>
      </c>
      <c r="HG133" s="60">
        <v>5056704</v>
      </c>
      <c r="HH133" s="60">
        <v>11061092.707966149</v>
      </c>
      <c r="HI133" s="62">
        <v>2.1874115447465678</v>
      </c>
      <c r="HJ133" s="60">
        <v>5626676</v>
      </c>
      <c r="HK133" s="60">
        <v>12911271.982040375</v>
      </c>
      <c r="HL133" s="62">
        <v>2.2946535364823522</v>
      </c>
      <c r="HM133" s="60">
        <v>6838291</v>
      </c>
      <c r="HN133" s="60">
        <v>14671799.77531819</v>
      </c>
      <c r="HO133" s="62">
        <v>2.1455360374862944</v>
      </c>
      <c r="HP133" s="60">
        <v>7710498</v>
      </c>
      <c r="HQ133" s="60">
        <v>19775022.218785118</v>
      </c>
      <c r="HR133" s="62">
        <v>2.5646880679801898</v>
      </c>
      <c r="HS133" s="60">
        <v>9258357</v>
      </c>
      <c r="HT133" s="60">
        <v>20166229.912119202</v>
      </c>
      <c r="HU133" s="62">
        <v>2.178165079626893</v>
      </c>
      <c r="HV133" s="60">
        <v>10059919</v>
      </c>
      <c r="HW133" s="60">
        <v>22315419.599599827</v>
      </c>
      <c r="HX133" s="62">
        <v>2.218250425237005</v>
      </c>
      <c r="HY133" s="60">
        <v>9953868</v>
      </c>
      <c r="HZ133" s="60">
        <v>21754783.474239614</v>
      </c>
      <c r="IA133" s="62">
        <v>2.1855607763976388</v>
      </c>
      <c r="IB133" s="60">
        <v>12057459</v>
      </c>
      <c r="IC133" s="60">
        <v>25121128.108041637</v>
      </c>
      <c r="ID133" s="62">
        <v>2.0834512568561614</v>
      </c>
      <c r="IE133" s="60">
        <v>12540556</v>
      </c>
      <c r="IF133" s="60">
        <v>25728028.127584152</v>
      </c>
      <c r="IG133" s="62">
        <v>2.0515859207186788</v>
      </c>
      <c r="IH133" s="60">
        <v>12791518</v>
      </c>
      <c r="II133" s="60">
        <v>26318964.803514913</v>
      </c>
      <c r="IJ133" s="62">
        <v>2.0575325620864477</v>
      </c>
      <c r="IK133" s="60">
        <v>16809954</v>
      </c>
      <c r="IL133" s="60">
        <v>34636305.620795034</v>
      </c>
      <c r="IM133" s="62">
        <v>2.0604640334408431</v>
      </c>
      <c r="IN133" s="60">
        <v>19135178</v>
      </c>
      <c r="IO133" s="60">
        <v>40682045.794884786</v>
      </c>
      <c r="IP133" s="62">
        <v>2.1260343538421638</v>
      </c>
      <c r="IQ133" s="60">
        <v>20648698</v>
      </c>
      <c r="IR133" s="60">
        <v>43446772.48770833</v>
      </c>
      <c r="IS133" s="62">
        <v>2.1040925915865656</v>
      </c>
      <c r="IT133" s="60">
        <v>23540116</v>
      </c>
      <c r="IU133" s="60">
        <v>49768693.436010577</v>
      </c>
      <c r="IV133" s="62">
        <v>2.1142076545421689</v>
      </c>
      <c r="IW133" s="60">
        <v>26262744</v>
      </c>
      <c r="IX133" s="60">
        <v>55018686.833491363</v>
      </c>
      <c r="IY133" s="62">
        <v>2.0949329146067663</v>
      </c>
      <c r="IZ133" s="60">
        <v>24879908</v>
      </c>
      <c r="JA133" s="60">
        <v>58084618.39466168</v>
      </c>
      <c r="JB133" s="62">
        <v>2.3345994042526876</v>
      </c>
      <c r="JC133" s="60">
        <v>24341046</v>
      </c>
      <c r="JD133" s="60">
        <v>55388325.967056654</v>
      </c>
      <c r="JE133" s="62">
        <v>2.2755113304110535</v>
      </c>
      <c r="JF133" s="60">
        <v>25300324</v>
      </c>
      <c r="JG133" s="60">
        <v>57272471.004976049</v>
      </c>
      <c r="JH133" s="62">
        <v>2.2637050420767753</v>
      </c>
      <c r="JI133" s="60">
        <v>26766624</v>
      </c>
      <c r="JJ133" s="60">
        <v>60205112.785162486</v>
      </c>
      <c r="JK133" s="62">
        <v>2.2492606010067795</v>
      </c>
      <c r="JL133" s="60">
        <v>26623406</v>
      </c>
      <c r="JM133" s="60">
        <v>56655948.222363859</v>
      </c>
      <c r="JN133" s="62">
        <v>2.1280503412059244</v>
      </c>
      <c r="JO133" s="60">
        <v>27376386</v>
      </c>
      <c r="JP133" s="60">
        <v>60912308.762292929</v>
      </c>
      <c r="JQ133" s="62">
        <v>2.2249945176216075</v>
      </c>
      <c r="JR133" s="60">
        <v>28243892</v>
      </c>
      <c r="JS133" s="60">
        <v>62862563.369855203</v>
      </c>
      <c r="JT133" s="62">
        <v>2.2257047070515354</v>
      </c>
      <c r="JU133" s="60">
        <v>26230114</v>
      </c>
      <c r="JV133" s="60">
        <v>59196473.512938417</v>
      </c>
      <c r="JW133" s="62">
        <v>2.2568134287536235</v>
      </c>
      <c r="JX133" s="60">
        <v>23750580</v>
      </c>
      <c r="JY133" s="60">
        <v>53964874.669036329</v>
      </c>
      <c r="JZ133" s="62">
        <v>2.2721497609336838</v>
      </c>
      <c r="KA133" s="60">
        <v>31005614</v>
      </c>
      <c r="KB133" s="60">
        <v>76600023.746561348</v>
      </c>
      <c r="KC133" s="62">
        <v>2.4705211045509805</v>
      </c>
      <c r="KD133" s="60">
        <v>27251418</v>
      </c>
      <c r="KE133" s="60">
        <v>70996443.582864687</v>
      </c>
      <c r="KF133" s="62">
        <v>2.6052385084278802</v>
      </c>
      <c r="KG133" s="60">
        <v>28622830</v>
      </c>
      <c r="KH133" s="60">
        <v>57551401.311438434</v>
      </c>
      <c r="KI133" s="62">
        <v>2.0106817289359031</v>
      </c>
      <c r="KJ133" s="60">
        <v>28613630</v>
      </c>
      <c r="KK133" s="60">
        <v>59687171.690591514</v>
      </c>
      <c r="KL133" s="62">
        <v>2.0859699272895997</v>
      </c>
      <c r="KM133" s="60">
        <v>29437472</v>
      </c>
      <c r="KN133" s="60">
        <v>61405678.363778554</v>
      </c>
      <c r="KO133" s="62">
        <v>2.085969826613459</v>
      </c>
    </row>
    <row r="134" spans="1:301" ht="15" customHeight="1">
      <c r="A134" s="166">
        <v>99.992999999999995</v>
      </c>
      <c r="B134" s="171">
        <v>874687.9</v>
      </c>
      <c r="C134" s="3">
        <v>1710882</v>
      </c>
      <c r="D134" s="4">
        <v>1.955991</v>
      </c>
      <c r="E134" s="3">
        <v>1619669</v>
      </c>
      <c r="F134" s="3">
        <v>3160605</v>
      </c>
      <c r="G134" s="4">
        <v>1.95139</v>
      </c>
      <c r="H134" s="3">
        <v>1084698</v>
      </c>
      <c r="I134" s="3">
        <v>1464801</v>
      </c>
      <c r="J134" s="4">
        <v>1.3504229999999999</v>
      </c>
      <c r="K134" s="3">
        <v>780420.4</v>
      </c>
      <c r="L134" s="3">
        <v>1152431</v>
      </c>
      <c r="M134" s="4">
        <v>1.4766790000000001</v>
      </c>
      <c r="N134" s="3">
        <v>4216997</v>
      </c>
      <c r="O134" s="3">
        <v>6958645</v>
      </c>
      <c r="P134" s="4">
        <v>1.650142</v>
      </c>
      <c r="Q134" s="3">
        <v>1682900</v>
      </c>
      <c r="R134" s="3">
        <v>1888259</v>
      </c>
      <c r="S134" s="4">
        <v>1.1220270000000001</v>
      </c>
      <c r="T134" s="3">
        <v>2301512</v>
      </c>
      <c r="U134" s="3">
        <v>2989618</v>
      </c>
      <c r="V134" s="4">
        <v>1.29898</v>
      </c>
      <c r="W134" s="3">
        <v>3014075</v>
      </c>
      <c r="X134" s="3">
        <v>7550242</v>
      </c>
      <c r="Y134" s="4">
        <v>2.5049950000000001</v>
      </c>
      <c r="Z134" s="3">
        <v>2327395</v>
      </c>
      <c r="AA134" s="3">
        <v>5714678</v>
      </c>
      <c r="AB134" s="4">
        <v>2.4553970000000001</v>
      </c>
      <c r="AC134" s="3">
        <v>4437418</v>
      </c>
      <c r="AD134" s="3">
        <v>8334400</v>
      </c>
      <c r="AE134" s="4">
        <v>1.8782099999999999</v>
      </c>
      <c r="AF134" s="3">
        <v>4304356</v>
      </c>
      <c r="AG134" s="3">
        <v>9487481</v>
      </c>
      <c r="AH134" s="4">
        <v>2.2041590000000002</v>
      </c>
      <c r="AI134" s="3">
        <v>5732442</v>
      </c>
      <c r="AJ134" s="3">
        <v>16700000</v>
      </c>
      <c r="AK134" s="4">
        <v>2.9126989999999999</v>
      </c>
      <c r="AL134" s="3">
        <v>5329518</v>
      </c>
      <c r="AM134" s="3">
        <v>18800000</v>
      </c>
      <c r="AN134" s="4">
        <v>3.531517</v>
      </c>
      <c r="AO134" s="3">
        <v>5217734</v>
      </c>
      <c r="AP134" s="3">
        <v>8993247</v>
      </c>
      <c r="AQ134" s="4">
        <v>1.7235929999999999</v>
      </c>
      <c r="AR134" s="3">
        <v>6111684</v>
      </c>
      <c r="AS134" s="3">
        <v>13600000</v>
      </c>
      <c r="AT134" s="4">
        <v>2.2235130000000001</v>
      </c>
      <c r="AU134" s="3">
        <v>5603969</v>
      </c>
      <c r="AV134" s="3">
        <v>11200000</v>
      </c>
      <c r="AW134" s="4">
        <v>2.005665</v>
      </c>
      <c r="AX134" s="3">
        <v>5692620</v>
      </c>
      <c r="AY134" s="3">
        <v>17700000</v>
      </c>
      <c r="AZ134" s="4">
        <v>3.1051060000000001</v>
      </c>
      <c r="BA134" s="3">
        <v>5973009</v>
      </c>
      <c r="BB134" s="3">
        <v>18300000</v>
      </c>
      <c r="BC134" s="4">
        <v>3.06142</v>
      </c>
      <c r="BD134" s="3">
        <v>6398200</v>
      </c>
      <c r="BE134" s="3">
        <v>14300000</v>
      </c>
      <c r="BF134" s="4">
        <v>2.22837</v>
      </c>
      <c r="BG134" s="3">
        <v>8790153</v>
      </c>
      <c r="BH134" s="3">
        <v>20400000</v>
      </c>
      <c r="BI134" s="4">
        <v>2.3238099999999999</v>
      </c>
      <c r="BJ134" s="3">
        <v>12800000</v>
      </c>
      <c r="BK134" s="3">
        <v>31800000</v>
      </c>
      <c r="BL134" s="4">
        <v>2.4935559999999999</v>
      </c>
      <c r="BM134" s="3">
        <v>0</v>
      </c>
      <c r="BN134" s="3">
        <v>0</v>
      </c>
      <c r="BO134" s="4">
        <v>2.1677529999999998</v>
      </c>
      <c r="BP134" s="3">
        <v>0</v>
      </c>
      <c r="BQ134" s="3">
        <v>0</v>
      </c>
      <c r="BR134" s="4">
        <v>2.62412</v>
      </c>
      <c r="BS134" s="3">
        <v>23000000</v>
      </c>
      <c r="BT134" s="3">
        <v>59100000</v>
      </c>
      <c r="BU134" s="4">
        <v>2.575358</v>
      </c>
      <c r="BV134" s="3">
        <v>0</v>
      </c>
      <c r="BW134" s="3">
        <v>0</v>
      </c>
      <c r="BX134" s="4">
        <v>2.2662909999999998</v>
      </c>
      <c r="BY134" s="3">
        <v>0</v>
      </c>
      <c r="BZ134" s="3">
        <v>0</v>
      </c>
      <c r="CA134" s="4">
        <v>2.6978520000000001</v>
      </c>
      <c r="CB134" s="3">
        <v>0</v>
      </c>
      <c r="CC134" s="3">
        <v>0</v>
      </c>
      <c r="CD134" s="4">
        <v>2.3964650000000001</v>
      </c>
      <c r="CE134" s="3">
        <v>14000000</v>
      </c>
      <c r="CF134" s="3">
        <v>53200000</v>
      </c>
      <c r="CG134" s="4">
        <v>3.8064800000000001</v>
      </c>
      <c r="CH134" s="3">
        <v>13200000</v>
      </c>
      <c r="CI134" s="3">
        <v>62500000</v>
      </c>
      <c r="CJ134" s="4">
        <v>4.7301200000000003</v>
      </c>
      <c r="CK134" s="3">
        <v>19900000</v>
      </c>
      <c r="CL134" s="3">
        <v>48800000</v>
      </c>
      <c r="CM134" s="4">
        <v>2.4530289999999999</v>
      </c>
      <c r="CN134" s="3">
        <v>18800000</v>
      </c>
      <c r="CO134" s="3">
        <v>73000000</v>
      </c>
      <c r="CP134" s="4">
        <v>3.8927849999999999</v>
      </c>
      <c r="CQ134" s="3">
        <v>22400000</v>
      </c>
      <c r="CR134" s="3">
        <v>84400000</v>
      </c>
      <c r="CS134" s="4">
        <v>3.767182</v>
      </c>
      <c r="CT134" s="3">
        <v>11800000</v>
      </c>
      <c r="CU134" s="3">
        <v>37700000</v>
      </c>
      <c r="CV134" s="4">
        <v>3.208145</v>
      </c>
      <c r="CW134" s="3">
        <v>18700000</v>
      </c>
      <c r="CX134" s="3">
        <v>31800000</v>
      </c>
      <c r="CY134" s="4">
        <v>1.697174</v>
      </c>
      <c r="CZ134" s="3">
        <v>0</v>
      </c>
      <c r="DA134" s="3">
        <v>0</v>
      </c>
      <c r="DB134" s="4">
        <v>3.082484</v>
      </c>
      <c r="DC134" s="3">
        <v>25500000</v>
      </c>
      <c r="DD134" s="3">
        <v>41800000</v>
      </c>
      <c r="DE134" s="4">
        <v>1.640803</v>
      </c>
      <c r="DF134" s="3">
        <v>29800000</v>
      </c>
      <c r="DG134" s="3">
        <v>53600000</v>
      </c>
      <c r="DH134" s="4">
        <v>1.799553</v>
      </c>
      <c r="DI134" s="3">
        <v>37100000</v>
      </c>
      <c r="DJ134" s="3">
        <v>65500000</v>
      </c>
      <c r="DK134" s="4">
        <v>1.7674989999999999</v>
      </c>
      <c r="DL134" s="3">
        <v>33800000</v>
      </c>
      <c r="DM134" s="3">
        <v>63100000</v>
      </c>
      <c r="DN134" s="4">
        <v>1.8646659999999999</v>
      </c>
      <c r="DO134" s="3">
        <v>59200000</v>
      </c>
      <c r="DP134" s="3">
        <v>94800000</v>
      </c>
      <c r="DQ134" s="4">
        <v>1.6013440000000001</v>
      </c>
      <c r="DR134" s="3">
        <v>96400000</v>
      </c>
      <c r="DS134" s="3">
        <v>152000000</v>
      </c>
      <c r="DT134" s="4">
        <v>1.575251</v>
      </c>
      <c r="DU134" s="3">
        <v>154474.4</v>
      </c>
      <c r="DV134" s="3">
        <v>287938.09999999998</v>
      </c>
      <c r="DW134" s="4">
        <v>1.8639859999999999</v>
      </c>
      <c r="DX134" s="3">
        <v>209152.8</v>
      </c>
      <c r="DY134" s="3">
        <v>419825</v>
      </c>
      <c r="DZ134" s="4">
        <v>2.0072640000000002</v>
      </c>
      <c r="EA134" s="3">
        <v>245474.6</v>
      </c>
      <c r="EB134" s="3">
        <v>1193048</v>
      </c>
      <c r="EC134" s="4">
        <v>4.8601700000000001</v>
      </c>
      <c r="ED134" s="3">
        <v>285364.90000000002</v>
      </c>
      <c r="EE134" s="3">
        <v>498309.9</v>
      </c>
      <c r="EF134" s="4">
        <v>1.7462200000000001</v>
      </c>
      <c r="EG134" s="3">
        <v>328642.8</v>
      </c>
      <c r="EH134" s="3">
        <v>624242.6</v>
      </c>
      <c r="EI134" s="4">
        <v>1.899456</v>
      </c>
      <c r="EJ134" s="3">
        <v>334862.5</v>
      </c>
      <c r="EK134" s="3">
        <v>616199.1</v>
      </c>
      <c r="EL134" s="4">
        <v>1.8401559999999999</v>
      </c>
      <c r="EM134" s="3">
        <v>376689</v>
      </c>
      <c r="EN134" s="3">
        <v>623259.19999999995</v>
      </c>
      <c r="EO134" s="4">
        <v>1.6545719999999999</v>
      </c>
      <c r="EP134" s="3">
        <v>436342.1</v>
      </c>
      <c r="EQ134" s="3">
        <v>779814.3</v>
      </c>
      <c r="ER134" s="4">
        <v>1.7871630000000001</v>
      </c>
      <c r="ES134" s="3">
        <v>472987.3</v>
      </c>
      <c r="ET134" s="3">
        <v>1138976</v>
      </c>
      <c r="EU134" s="4">
        <v>2.4080469999999998</v>
      </c>
      <c r="EV134" s="3">
        <v>529388.30000000005</v>
      </c>
      <c r="EW134" s="3">
        <v>993705.8</v>
      </c>
      <c r="EX134" s="4">
        <v>1.8770830000000001</v>
      </c>
      <c r="EY134" s="3">
        <v>750000.6</v>
      </c>
      <c r="EZ134" s="3">
        <v>1667160</v>
      </c>
      <c r="FA134" s="4">
        <v>2.2228780000000001</v>
      </c>
      <c r="FB134" s="3">
        <v>716785.3</v>
      </c>
      <c r="FC134" s="3">
        <v>1194965</v>
      </c>
      <c r="FD134" s="4">
        <v>1.667117</v>
      </c>
      <c r="FE134" s="3">
        <v>1026447</v>
      </c>
      <c r="FF134" s="3">
        <v>2083716</v>
      </c>
      <c r="FG134" s="4">
        <v>2.030027</v>
      </c>
      <c r="FH134" s="3">
        <v>1176788</v>
      </c>
      <c r="FI134" s="3">
        <v>2461530</v>
      </c>
      <c r="FJ134" s="4">
        <v>2.091736</v>
      </c>
      <c r="FK134" s="60">
        <v>1186091</v>
      </c>
      <c r="FL134" s="60">
        <v>2123855.090880116</v>
      </c>
      <c r="FM134" s="62">
        <v>1.7906341847970484</v>
      </c>
      <c r="FN134" s="60">
        <v>1316969</v>
      </c>
      <c r="FO134" s="60">
        <v>2941699.396941944</v>
      </c>
      <c r="FP134" s="62">
        <v>2.2336891733533166</v>
      </c>
      <c r="FQ134" s="60">
        <v>1451316</v>
      </c>
      <c r="FR134" s="60">
        <v>3285184.2839052859</v>
      </c>
      <c r="FS134" s="62">
        <v>2.2635899307285841</v>
      </c>
      <c r="FT134" s="60">
        <v>1628865</v>
      </c>
      <c r="FU134" s="60">
        <v>3738672.7923087762</v>
      </c>
      <c r="FV134" s="62">
        <v>2.2952625247081717</v>
      </c>
      <c r="FW134" s="60">
        <v>1741472</v>
      </c>
      <c r="FX134" s="60">
        <v>4055678.4867306054</v>
      </c>
      <c r="FY134" s="62">
        <v>2.3288795264756512</v>
      </c>
      <c r="FZ134" s="60">
        <v>2240154</v>
      </c>
      <c r="GA134" s="60">
        <v>3118722.1000191872</v>
      </c>
      <c r="GB134" s="62">
        <v>1.3921909386672466</v>
      </c>
      <c r="GC134" s="60">
        <v>2154929</v>
      </c>
      <c r="GD134" s="60">
        <v>5138452.8199328603</v>
      </c>
      <c r="GE134" s="62">
        <v>2.3845114247071995</v>
      </c>
      <c r="GF134" s="60">
        <v>2398523</v>
      </c>
      <c r="GG134" s="60">
        <v>5767010.6874326328</v>
      </c>
      <c r="GH134" s="62">
        <v>2.404400828106561</v>
      </c>
      <c r="GI134" s="60">
        <v>2834080</v>
      </c>
      <c r="GJ134" s="60">
        <v>6870679.9936940121</v>
      </c>
      <c r="GK134" s="62">
        <v>2.4243070039286159</v>
      </c>
      <c r="GL134" s="60">
        <v>2849476</v>
      </c>
      <c r="GM134" s="60">
        <v>7627965.4205486868</v>
      </c>
      <c r="GN134" s="62">
        <v>2.6769712819299714</v>
      </c>
      <c r="GO134" s="60">
        <v>3672254</v>
      </c>
      <c r="GP134" s="60">
        <v>8628563.2194892298</v>
      </c>
      <c r="GQ134" s="62">
        <v>2.349664053600113</v>
      </c>
      <c r="GR134" s="60">
        <v>3775362</v>
      </c>
      <c r="GS134" s="60">
        <v>8515015.977891149</v>
      </c>
      <c r="GT134" s="62">
        <v>2.2554170905706918</v>
      </c>
      <c r="GU134" s="60">
        <v>3833209</v>
      </c>
      <c r="GV134" s="60">
        <v>8285443.4778537843</v>
      </c>
      <c r="GW134" s="62">
        <v>2.1614901451639565</v>
      </c>
      <c r="GX134" s="60">
        <v>3962697</v>
      </c>
      <c r="GY134" s="60">
        <v>8194455.6453477405</v>
      </c>
      <c r="GZ134" s="62">
        <v>2.0678986168631468</v>
      </c>
      <c r="HA134" s="60">
        <v>3809125</v>
      </c>
      <c r="HB134" s="60">
        <v>6781123.5664406577</v>
      </c>
      <c r="HC134" s="62">
        <v>1.7802313041553264</v>
      </c>
      <c r="HD134" s="60">
        <v>4540909</v>
      </c>
      <c r="HE134" s="60">
        <v>9456311.1949398797</v>
      </c>
      <c r="HF134" s="62">
        <v>2.0824709755117046</v>
      </c>
      <c r="HG134" s="60">
        <v>5430151</v>
      </c>
      <c r="HH134" s="60">
        <v>11893108.029662352</v>
      </c>
      <c r="HI134" s="62">
        <v>2.190198399577167</v>
      </c>
      <c r="HJ134" s="60">
        <v>6058703</v>
      </c>
      <c r="HK134" s="60">
        <v>13922148.253239367</v>
      </c>
      <c r="HL134" s="62">
        <v>2.2978760063398664</v>
      </c>
      <c r="HM134" s="60">
        <v>7467734</v>
      </c>
      <c r="HN134" s="60">
        <v>15749409.585281394</v>
      </c>
      <c r="HO134" s="62">
        <v>2.1089944533751996</v>
      </c>
      <c r="HP134" s="60">
        <v>8350950</v>
      </c>
      <c r="HQ134" s="60">
        <v>21454425.840346243</v>
      </c>
      <c r="HR134" s="62">
        <v>2.5691000233920982</v>
      </c>
      <c r="HS134" s="60">
        <v>10129003</v>
      </c>
      <c r="HT134" s="60">
        <v>21666626.021684766</v>
      </c>
      <c r="HU134" s="62">
        <v>2.139067983461429</v>
      </c>
      <c r="HV134" s="60">
        <v>11152544</v>
      </c>
      <c r="HW134" s="60">
        <v>24010910.067665398</v>
      </c>
      <c r="HX134" s="62">
        <v>2.1529536281287389</v>
      </c>
      <c r="HY134" s="60">
        <v>10911598</v>
      </c>
      <c r="HZ134" s="60">
        <v>23368669.76698808</v>
      </c>
      <c r="IA134" s="62">
        <v>2.1416358783551299</v>
      </c>
      <c r="IB134" s="60">
        <v>13246173</v>
      </c>
      <c r="IC134" s="60">
        <v>26895921.795577083</v>
      </c>
      <c r="ID134" s="62">
        <v>2.0304673505001847</v>
      </c>
      <c r="IE134" s="60">
        <v>13445528</v>
      </c>
      <c r="IF134" s="60">
        <v>27555156.064900298</v>
      </c>
      <c r="IG134" s="62">
        <v>2.049391891854325</v>
      </c>
      <c r="IH134" s="60">
        <v>13955296</v>
      </c>
      <c r="II134" s="60">
        <v>28173049.50588521</v>
      </c>
      <c r="IJ134" s="62">
        <v>2.018807018201922</v>
      </c>
      <c r="IK134" s="60">
        <v>18251064</v>
      </c>
      <c r="IL134" s="60">
        <v>37101775.572235279</v>
      </c>
      <c r="IM134" s="62">
        <v>2.0328554856985477</v>
      </c>
      <c r="IN134" s="60">
        <v>20967878</v>
      </c>
      <c r="IO134" s="60">
        <v>43638575.614156008</v>
      </c>
      <c r="IP134" s="62">
        <v>2.0812108699867489</v>
      </c>
      <c r="IQ134" s="60">
        <v>22696274</v>
      </c>
      <c r="IR134" s="60">
        <v>46583406.339082584</v>
      </c>
      <c r="IS134" s="62">
        <v>2.0524693321504044</v>
      </c>
      <c r="IT134" s="60">
        <v>25601168</v>
      </c>
      <c r="IU134" s="60">
        <v>53378021.205111586</v>
      </c>
      <c r="IV134" s="62">
        <v>2.0849838259376128</v>
      </c>
      <c r="IW134" s="60">
        <v>28385344</v>
      </c>
      <c r="IX134" s="60">
        <v>58956238.028299309</v>
      </c>
      <c r="IY134" s="62">
        <v>2.0769957210417922</v>
      </c>
      <c r="IZ134" s="60">
        <v>27068856</v>
      </c>
      <c r="JA134" s="60">
        <v>62705767.049789958</v>
      </c>
      <c r="JB134" s="62">
        <v>2.3165281550794004</v>
      </c>
      <c r="JC134" s="60">
        <v>26097992</v>
      </c>
      <c r="JD134" s="60">
        <v>59725621.852229804</v>
      </c>
      <c r="JE134" s="62">
        <v>2.288514068524115</v>
      </c>
      <c r="JF134" s="60">
        <v>27368014</v>
      </c>
      <c r="JG134" s="60">
        <v>61681473.718454242</v>
      </c>
      <c r="JH134" s="62">
        <v>2.2537796757358515</v>
      </c>
      <c r="JI134" s="60">
        <v>28934436</v>
      </c>
      <c r="JJ134" s="60">
        <v>64876236.23620604</v>
      </c>
      <c r="JK134" s="62">
        <v>2.2421807785092489</v>
      </c>
      <c r="JL134" s="60">
        <v>28546088</v>
      </c>
      <c r="JM134" s="60">
        <v>60840156.876599297</v>
      </c>
      <c r="JN134" s="62">
        <v>2.1312957795337595</v>
      </c>
      <c r="JO134" s="60">
        <v>29671150</v>
      </c>
      <c r="JP134" s="60">
        <v>65578791.286518894</v>
      </c>
      <c r="JQ134" s="62">
        <v>2.210187043189054</v>
      </c>
      <c r="JR134" s="60">
        <v>30986276</v>
      </c>
      <c r="JS134" s="60">
        <v>67608264.274598643</v>
      </c>
      <c r="JT134" s="62">
        <v>2.1818776891614418</v>
      </c>
      <c r="JU134" s="60">
        <v>29122328</v>
      </c>
      <c r="JV134" s="60">
        <v>63763869.127753742</v>
      </c>
      <c r="JW134" s="62">
        <v>2.1895182668004338</v>
      </c>
      <c r="JX134" s="60">
        <v>25314952</v>
      </c>
      <c r="JY134" s="60">
        <v>57625067.445523158</v>
      </c>
      <c r="JZ134" s="62">
        <v>2.2763253687197653</v>
      </c>
      <c r="KA134" s="60">
        <v>33524816</v>
      </c>
      <c r="KB134" s="60">
        <v>82909236.163855225</v>
      </c>
      <c r="KC134" s="62">
        <v>2.4730705804278008</v>
      </c>
      <c r="KD134" s="60">
        <v>29966894</v>
      </c>
      <c r="KE134" s="60">
        <v>76568097.177598998</v>
      </c>
      <c r="KF134" s="62">
        <v>2.5550895323886085</v>
      </c>
      <c r="KG134" s="60">
        <v>30405796</v>
      </c>
      <c r="KH134" s="60">
        <v>61661346.530414455</v>
      </c>
      <c r="KI134" s="62">
        <v>2.0279471233186745</v>
      </c>
      <c r="KJ134" s="60">
        <v>30700766</v>
      </c>
      <c r="KK134" s="60">
        <v>63982186.169285022</v>
      </c>
      <c r="KL134" s="62">
        <v>2.0840582990432557</v>
      </c>
      <c r="KM134" s="60">
        <v>31584700</v>
      </c>
      <c r="KN134" s="60">
        <v>65824361.124039784</v>
      </c>
      <c r="KO134" s="62">
        <v>2.0840584562791409</v>
      </c>
    </row>
    <row r="135" spans="1:301" ht="15" customHeight="1">
      <c r="A135" s="166">
        <v>99.994</v>
      </c>
      <c r="B135" s="171">
        <v>942782.2</v>
      </c>
      <c r="C135" s="3">
        <v>1844791</v>
      </c>
      <c r="D135" s="4">
        <v>1.956752</v>
      </c>
      <c r="E135" s="3">
        <v>1760111</v>
      </c>
      <c r="F135" s="3">
        <v>3406143</v>
      </c>
      <c r="G135" s="4">
        <v>1.9351860000000001</v>
      </c>
      <c r="H135" s="3">
        <v>1141210</v>
      </c>
      <c r="I135" s="3">
        <v>1523557</v>
      </c>
      <c r="J135" s="4">
        <v>1.335037</v>
      </c>
      <c r="K135" s="3">
        <v>817185.5</v>
      </c>
      <c r="L135" s="3">
        <v>1211482</v>
      </c>
      <c r="M135" s="4">
        <v>1.4825060000000001</v>
      </c>
      <c r="N135" s="3">
        <v>4804700</v>
      </c>
      <c r="O135" s="3">
        <v>7368118</v>
      </c>
      <c r="P135" s="4">
        <v>1.533523</v>
      </c>
      <c r="Q135" s="3">
        <v>1728477</v>
      </c>
      <c r="R135" s="3">
        <v>1918731</v>
      </c>
      <c r="S135" s="4">
        <v>1.1100699999999999</v>
      </c>
      <c r="T135" s="3">
        <v>2415669</v>
      </c>
      <c r="U135" s="3">
        <v>3094993</v>
      </c>
      <c r="V135" s="4">
        <v>1.2812159999999999</v>
      </c>
      <c r="W135" s="3">
        <v>3336731</v>
      </c>
      <c r="X135" s="3">
        <v>8280443</v>
      </c>
      <c r="Y135" s="4">
        <v>2.4816039999999999</v>
      </c>
      <c r="Z135" s="3">
        <v>2529666</v>
      </c>
      <c r="AA135" s="3">
        <v>6263099</v>
      </c>
      <c r="AB135" s="4">
        <v>2.4758599999999999</v>
      </c>
      <c r="AC135" s="3">
        <v>4791346</v>
      </c>
      <c r="AD135" s="3">
        <v>8955466</v>
      </c>
      <c r="AE135" s="4">
        <v>1.869092</v>
      </c>
      <c r="AF135" s="3">
        <v>4604401</v>
      </c>
      <c r="AG135" s="3">
        <v>10300000</v>
      </c>
      <c r="AH135" s="4">
        <v>2.2429429999999999</v>
      </c>
      <c r="AI135" s="3">
        <v>6394374</v>
      </c>
      <c r="AJ135" s="3">
        <v>18500000</v>
      </c>
      <c r="AK135" s="4">
        <v>2.8886180000000001</v>
      </c>
      <c r="AL135" s="3">
        <v>5929749</v>
      </c>
      <c r="AM135" s="3">
        <v>21000000</v>
      </c>
      <c r="AN135" s="4">
        <v>3.5451630000000001</v>
      </c>
      <c r="AO135" s="3">
        <v>5780955</v>
      </c>
      <c r="AP135" s="3">
        <v>9580508</v>
      </c>
      <c r="AQ135" s="4">
        <v>1.6572530000000001</v>
      </c>
      <c r="AR135" s="3">
        <v>6538393</v>
      </c>
      <c r="AS135" s="3">
        <v>14800000</v>
      </c>
      <c r="AT135" s="4">
        <v>2.263798</v>
      </c>
      <c r="AU135" s="3">
        <v>6236325</v>
      </c>
      <c r="AV135" s="3">
        <v>12100000</v>
      </c>
      <c r="AW135" s="4">
        <v>1.9450810000000001</v>
      </c>
      <c r="AX135" s="3">
        <v>6196261</v>
      </c>
      <c r="AY135" s="3">
        <v>19600000</v>
      </c>
      <c r="AZ135" s="4">
        <v>3.1685219999999998</v>
      </c>
      <c r="BA135" s="3">
        <v>6494591</v>
      </c>
      <c r="BB135" s="3">
        <v>20300000</v>
      </c>
      <c r="BC135" s="4">
        <v>3.1255039999999998</v>
      </c>
      <c r="BD135" s="3">
        <v>7063910</v>
      </c>
      <c r="BE135" s="3">
        <v>15500000</v>
      </c>
      <c r="BF135" s="4">
        <v>2.1963379999999999</v>
      </c>
      <c r="BG135" s="3">
        <v>9524876</v>
      </c>
      <c r="BH135" s="3">
        <v>22300000</v>
      </c>
      <c r="BI135" s="4">
        <v>2.3420390000000002</v>
      </c>
      <c r="BJ135" s="3">
        <v>14600000</v>
      </c>
      <c r="BK135" s="3">
        <v>34900000</v>
      </c>
      <c r="BL135" s="4">
        <v>2.3948130000000001</v>
      </c>
      <c r="BM135" s="3">
        <v>0</v>
      </c>
      <c r="BN135" s="3">
        <v>0</v>
      </c>
      <c r="BO135" s="4">
        <v>2.1327479999999999</v>
      </c>
      <c r="BP135" s="3">
        <v>0</v>
      </c>
      <c r="BQ135" s="3">
        <v>0</v>
      </c>
      <c r="BR135" s="4">
        <v>2.6207609999999999</v>
      </c>
      <c r="BS135" s="3">
        <v>25500000</v>
      </c>
      <c r="BT135" s="3">
        <v>65000000</v>
      </c>
      <c r="BU135" s="4">
        <v>2.5446559999999998</v>
      </c>
      <c r="BV135" s="3">
        <v>0</v>
      </c>
      <c r="BW135" s="3">
        <v>0</v>
      </c>
      <c r="BX135" s="4">
        <v>2.2549630000000001</v>
      </c>
      <c r="BY135" s="3">
        <v>0</v>
      </c>
      <c r="BZ135" s="3">
        <v>0</v>
      </c>
      <c r="CA135" s="4">
        <v>2.9540500000000001</v>
      </c>
      <c r="CB135" s="3">
        <v>0</v>
      </c>
      <c r="CC135" s="3">
        <v>0</v>
      </c>
      <c r="CD135" s="4">
        <v>2.4667430000000001</v>
      </c>
      <c r="CE135" s="3">
        <v>15200000</v>
      </c>
      <c r="CF135" s="3">
        <v>59700000</v>
      </c>
      <c r="CG135" s="4">
        <v>3.9279549999999999</v>
      </c>
      <c r="CH135" s="3">
        <v>14600000</v>
      </c>
      <c r="CI135" s="3">
        <v>70600000</v>
      </c>
      <c r="CJ135" s="4">
        <v>4.8230529999999998</v>
      </c>
      <c r="CK135" s="3">
        <v>0</v>
      </c>
      <c r="CL135" s="3">
        <v>0</v>
      </c>
      <c r="CM135" s="4">
        <v>2.450504</v>
      </c>
      <c r="CN135" s="3">
        <v>20200000</v>
      </c>
      <c r="CO135" s="3">
        <v>81900000</v>
      </c>
      <c r="CP135" s="4">
        <v>4.0481309999999997</v>
      </c>
      <c r="CQ135" s="3">
        <v>0</v>
      </c>
      <c r="CR135" s="3">
        <v>0</v>
      </c>
      <c r="CS135" s="4">
        <v>3.848859</v>
      </c>
      <c r="CT135" s="3">
        <v>13200000</v>
      </c>
      <c r="CU135" s="3">
        <v>41900000</v>
      </c>
      <c r="CV135" s="4">
        <v>3.1695739999999999</v>
      </c>
      <c r="CW135" s="3">
        <v>20300000</v>
      </c>
      <c r="CX135" s="3">
        <v>33800000</v>
      </c>
      <c r="CY135" s="4">
        <v>1.6680569999999999</v>
      </c>
      <c r="CZ135" s="3">
        <v>0</v>
      </c>
      <c r="DA135" s="3">
        <v>0</v>
      </c>
      <c r="DB135" s="4">
        <v>3.2309649999999999</v>
      </c>
      <c r="DC135" s="3">
        <v>27700000</v>
      </c>
      <c r="DD135" s="3">
        <v>44300000</v>
      </c>
      <c r="DE135" s="4">
        <v>1.598014</v>
      </c>
      <c r="DF135" s="3">
        <v>0</v>
      </c>
      <c r="DG135" s="3">
        <v>0</v>
      </c>
      <c r="DH135" s="4">
        <v>1.700321</v>
      </c>
      <c r="DI135" s="3">
        <v>41500000</v>
      </c>
      <c r="DJ135" s="3">
        <v>69900000</v>
      </c>
      <c r="DK135" s="4">
        <v>1.6820360000000001</v>
      </c>
      <c r="DL135" s="3">
        <v>36300000</v>
      </c>
      <c r="DM135" s="3">
        <v>67800000</v>
      </c>
      <c r="DN135" s="4">
        <v>1.8666370000000001</v>
      </c>
      <c r="DO135" s="3">
        <v>63600000</v>
      </c>
      <c r="DP135" s="3">
        <v>100000000</v>
      </c>
      <c r="DQ135" s="4">
        <v>1.5803590000000001</v>
      </c>
      <c r="DR135" s="3">
        <v>103000000</v>
      </c>
      <c r="DS135" s="3">
        <v>160000000</v>
      </c>
      <c r="DT135" s="4">
        <v>1.550916</v>
      </c>
      <c r="DU135" s="3">
        <v>165684.5</v>
      </c>
      <c r="DV135" s="3">
        <v>309283.09999999998</v>
      </c>
      <c r="DW135" s="4">
        <v>1.8666990000000001</v>
      </c>
      <c r="DX135" s="3">
        <v>225481.7</v>
      </c>
      <c r="DY135" s="3">
        <v>453621</v>
      </c>
      <c r="DZ135" s="4">
        <v>2.0117859999999999</v>
      </c>
      <c r="EA135" s="3">
        <v>252018.4</v>
      </c>
      <c r="EB135" s="3">
        <v>1350487</v>
      </c>
      <c r="EC135" s="4">
        <v>5.3586840000000002</v>
      </c>
      <c r="ED135" s="3">
        <v>302286.7</v>
      </c>
      <c r="EE135" s="3">
        <v>532449.1</v>
      </c>
      <c r="EF135" s="4">
        <v>1.761404</v>
      </c>
      <c r="EG135" s="3">
        <v>357430.3</v>
      </c>
      <c r="EH135" s="3">
        <v>671193.3</v>
      </c>
      <c r="EI135" s="4">
        <v>1.877829</v>
      </c>
      <c r="EJ135" s="3">
        <v>360161</v>
      </c>
      <c r="EK135" s="3">
        <v>661057.1</v>
      </c>
      <c r="EL135" s="4">
        <v>1.8354490000000001</v>
      </c>
      <c r="EM135" s="3">
        <v>403754</v>
      </c>
      <c r="EN135" s="3">
        <v>662171.4</v>
      </c>
      <c r="EO135" s="4">
        <v>1.640037</v>
      </c>
      <c r="EP135" s="3">
        <v>468113</v>
      </c>
      <c r="EQ135" s="3">
        <v>834507.3</v>
      </c>
      <c r="ER135" s="4">
        <v>1.782705</v>
      </c>
      <c r="ES135" s="3">
        <v>514081.1</v>
      </c>
      <c r="ET135" s="3">
        <v>1246696</v>
      </c>
      <c r="EU135" s="4">
        <v>2.4250959999999999</v>
      </c>
      <c r="EV135" s="3">
        <v>568458.9</v>
      </c>
      <c r="EW135" s="3">
        <v>1067960</v>
      </c>
      <c r="EX135" s="4">
        <v>1.8786929999999999</v>
      </c>
      <c r="EY135" s="3">
        <v>815860.9</v>
      </c>
      <c r="EZ135" s="3">
        <v>1814751</v>
      </c>
      <c r="FA135" s="4">
        <v>2.2243390000000001</v>
      </c>
      <c r="FB135" s="3">
        <v>763833.6</v>
      </c>
      <c r="FC135" s="3">
        <v>1270879</v>
      </c>
      <c r="FD135" s="4">
        <v>1.663816</v>
      </c>
      <c r="FE135" s="3">
        <v>1110764</v>
      </c>
      <c r="FF135" s="3">
        <v>2253171</v>
      </c>
      <c r="FG135" s="4">
        <v>2.0284879999999998</v>
      </c>
      <c r="FH135" s="3">
        <v>1275449</v>
      </c>
      <c r="FI135" s="3">
        <v>2667753</v>
      </c>
      <c r="FJ135" s="4">
        <v>2.0916190000000001</v>
      </c>
      <c r="FK135" s="60">
        <v>1426207</v>
      </c>
      <c r="FL135" s="60">
        <v>2264478.4525497393</v>
      </c>
      <c r="FM135" s="62">
        <v>1.5877628230332197</v>
      </c>
      <c r="FN135" s="60">
        <v>1432832</v>
      </c>
      <c r="FO135" s="60">
        <v>3203218.7192251724</v>
      </c>
      <c r="FP135" s="62">
        <v>2.2355856926877489</v>
      </c>
      <c r="FQ135" s="60">
        <v>1579969</v>
      </c>
      <c r="FR135" s="60">
        <v>3580538.7724828841</v>
      </c>
      <c r="FS135" s="62">
        <v>2.266208243631922</v>
      </c>
      <c r="FT135" s="60">
        <v>1774366</v>
      </c>
      <c r="FU135" s="60">
        <v>4078671.9454580648</v>
      </c>
      <c r="FV135" s="62">
        <v>2.2986643936245761</v>
      </c>
      <c r="FW135" s="60">
        <v>1898237</v>
      </c>
      <c r="FX135" s="60">
        <v>4428845.574327739</v>
      </c>
      <c r="FY135" s="62">
        <v>2.3331362597651077</v>
      </c>
      <c r="FZ135" s="60">
        <v>2298787</v>
      </c>
      <c r="GA135" s="60">
        <v>3261539.0754337693</v>
      </c>
      <c r="GB135" s="62">
        <v>1.4188087349692553</v>
      </c>
      <c r="GC135" s="60">
        <v>2351784</v>
      </c>
      <c r="GD135" s="60">
        <v>5619971.9999285592</v>
      </c>
      <c r="GE135" s="62">
        <v>2.3896633363984785</v>
      </c>
      <c r="GF135" s="60">
        <v>2619111</v>
      </c>
      <c r="GG135" s="60">
        <v>6310795.53586719</v>
      </c>
      <c r="GH135" s="62">
        <v>2.4095181669914676</v>
      </c>
      <c r="GI135" s="60">
        <v>3096446</v>
      </c>
      <c r="GJ135" s="60">
        <v>7522479.5279741473</v>
      </c>
      <c r="GK135" s="62">
        <v>2.4293914791261164</v>
      </c>
      <c r="GL135" s="60">
        <v>3328628</v>
      </c>
      <c r="GM135" s="60">
        <v>8400310.2851033416</v>
      </c>
      <c r="GN135" s="62">
        <v>2.523655477603187</v>
      </c>
      <c r="GO135" s="60">
        <v>4004888</v>
      </c>
      <c r="GP135" s="60">
        <v>9428022.4905719981</v>
      </c>
      <c r="GQ135" s="62">
        <v>2.3541288771551159</v>
      </c>
      <c r="GR135" s="60">
        <v>4106810</v>
      </c>
      <c r="GS135" s="60">
        <v>9278449.435052691</v>
      </c>
      <c r="GT135" s="62">
        <v>2.2592838322329718</v>
      </c>
      <c r="GU135" s="60">
        <v>4158212</v>
      </c>
      <c r="GV135" s="60">
        <v>9001474.5727171116</v>
      </c>
      <c r="GW135" s="62">
        <v>2.1647464277235291</v>
      </c>
      <c r="GX135" s="60">
        <v>4285799</v>
      </c>
      <c r="GY135" s="60">
        <v>8873877.2754025403</v>
      </c>
      <c r="GZ135" s="62">
        <v>2.0705304367756256</v>
      </c>
      <c r="HA135" s="60">
        <v>4766194</v>
      </c>
      <c r="HB135" s="60">
        <v>7303595.7658574013</v>
      </c>
      <c r="HC135" s="62">
        <v>1.5323748395171077</v>
      </c>
      <c r="HD135" s="60">
        <v>4914049</v>
      </c>
      <c r="HE135" s="60">
        <v>10245670.152271833</v>
      </c>
      <c r="HF135" s="62">
        <v>2.0849751706325748</v>
      </c>
      <c r="HG135" s="60">
        <v>5896868</v>
      </c>
      <c r="HH135" s="60">
        <v>12932922.842607502</v>
      </c>
      <c r="HI135" s="62">
        <v>2.1931850674981197</v>
      </c>
      <c r="HJ135" s="60">
        <v>6600304</v>
      </c>
      <c r="HK135" s="60">
        <v>15189411.771965923</v>
      </c>
      <c r="HL135" s="62">
        <v>2.3013200258603121</v>
      </c>
      <c r="HM135" s="60">
        <v>8156329</v>
      </c>
      <c r="HN135" s="60">
        <v>17075981.115774404</v>
      </c>
      <c r="HO135" s="62">
        <v>2.0935866019841041</v>
      </c>
      <c r="HP135" s="60">
        <v>9159182</v>
      </c>
      <c r="HQ135" s="60">
        <v>23573786.836414769</v>
      </c>
      <c r="HR135" s="62">
        <v>2.5737873574752386</v>
      </c>
      <c r="HS135" s="60">
        <v>11095647</v>
      </c>
      <c r="HT135" s="60">
        <v>23512723.588967536</v>
      </c>
      <c r="HU135" s="62">
        <v>2.1190944150410997</v>
      </c>
      <c r="HV135" s="60">
        <v>12368418</v>
      </c>
      <c r="HW135" s="60">
        <v>26056108.865851641</v>
      </c>
      <c r="HX135" s="62">
        <v>2.1066646410116183</v>
      </c>
      <c r="HY135" s="60">
        <v>12062395</v>
      </c>
      <c r="HZ135" s="60">
        <v>25338735.145320609</v>
      </c>
      <c r="IA135" s="62">
        <v>2.1006388155354396</v>
      </c>
      <c r="IB135" s="60">
        <v>14340649</v>
      </c>
      <c r="IC135" s="60">
        <v>29087557.649514224</v>
      </c>
      <c r="ID135" s="62">
        <v>2.0283292373667483</v>
      </c>
      <c r="IE135" s="60">
        <v>14696756</v>
      </c>
      <c r="IF135" s="60">
        <v>29811933.099664748</v>
      </c>
      <c r="IG135" s="62">
        <v>2.0284703032196183</v>
      </c>
      <c r="IH135" s="60">
        <v>15243258</v>
      </c>
      <c r="II135" s="60">
        <v>30440132.083239336</v>
      </c>
      <c r="IJ135" s="62">
        <v>1.9969570864207202</v>
      </c>
      <c r="IK135" s="60">
        <v>20450076</v>
      </c>
      <c r="IL135" s="60">
        <v>40045272.950399958</v>
      </c>
      <c r="IM135" s="62">
        <v>1.9581967788481547</v>
      </c>
      <c r="IN135" s="60">
        <v>22948542</v>
      </c>
      <c r="IO135" s="60">
        <v>47259020.964734614</v>
      </c>
      <c r="IP135" s="62">
        <v>2.0593474289013485</v>
      </c>
      <c r="IQ135" s="60">
        <v>24697280</v>
      </c>
      <c r="IR135" s="60">
        <v>50366109.228286281</v>
      </c>
      <c r="IS135" s="62">
        <v>2.039338308845601</v>
      </c>
      <c r="IT135" s="60">
        <v>28264018</v>
      </c>
      <c r="IU135" s="60">
        <v>57830783.575836048</v>
      </c>
      <c r="IV135" s="62">
        <v>2.0460920869720662</v>
      </c>
      <c r="IW135" s="60">
        <v>31684544</v>
      </c>
      <c r="IX135" s="60">
        <v>63782846.571531914</v>
      </c>
      <c r="IY135" s="62">
        <v>2.013058687905747</v>
      </c>
      <c r="IZ135" s="60">
        <v>29382508</v>
      </c>
      <c r="JA135" s="60">
        <v>68443133.464899778</v>
      </c>
      <c r="JB135" s="62">
        <v>2.3293836409369746</v>
      </c>
      <c r="JC135" s="60">
        <v>28251270</v>
      </c>
      <c r="JD135" s="60">
        <v>65119803.673804887</v>
      </c>
      <c r="JE135" s="62">
        <v>2.3050221697574971</v>
      </c>
      <c r="JF135" s="60">
        <v>29936372</v>
      </c>
      <c r="JG135" s="60">
        <v>67229719.802361041</v>
      </c>
      <c r="JH135" s="62">
        <v>2.2457537540741757</v>
      </c>
      <c r="JI135" s="60">
        <v>31920886</v>
      </c>
      <c r="JJ135" s="60">
        <v>70587680.014471114</v>
      </c>
      <c r="JK135" s="62">
        <v>2.2113321044557197</v>
      </c>
      <c r="JL135" s="60">
        <v>31397580</v>
      </c>
      <c r="JM135" s="60">
        <v>65989830.754981719</v>
      </c>
      <c r="JN135" s="62">
        <v>2.1017489486445045</v>
      </c>
      <c r="JO135" s="60">
        <v>32192454</v>
      </c>
      <c r="JP135" s="60">
        <v>71356891.393715709</v>
      </c>
      <c r="JQ135" s="62">
        <v>2.2165719765792229</v>
      </c>
      <c r="JR135" s="60">
        <v>33680256</v>
      </c>
      <c r="JS135" s="60">
        <v>73499566.152585968</v>
      </c>
      <c r="JT135" s="62">
        <v>2.1822745691893188</v>
      </c>
      <c r="JU135" s="60">
        <v>33238486</v>
      </c>
      <c r="JV135" s="60">
        <v>69175634.17051205</v>
      </c>
      <c r="JW135" s="62">
        <v>2.0811908872898739</v>
      </c>
      <c r="JX135" s="60">
        <v>28051780</v>
      </c>
      <c r="JY135" s="60">
        <v>63428136.396737553</v>
      </c>
      <c r="JZ135" s="62">
        <v>2.2611091487505446</v>
      </c>
      <c r="KA135" s="60">
        <v>38283332</v>
      </c>
      <c r="KB135" s="60">
        <v>90844566.08392632</v>
      </c>
      <c r="KC135" s="62">
        <v>2.3729534849246225</v>
      </c>
      <c r="KD135" s="60">
        <v>32033922</v>
      </c>
      <c r="KE135" s="60">
        <v>84823563.323913395</v>
      </c>
      <c r="KF135" s="62">
        <v>2.6479293832304829</v>
      </c>
      <c r="KG135" s="60">
        <v>33605708</v>
      </c>
      <c r="KH135" s="60">
        <v>66423265.523541808</v>
      </c>
      <c r="KI135" s="62">
        <v>1.9765471247783801</v>
      </c>
      <c r="KJ135" s="60">
        <v>33295266</v>
      </c>
      <c r="KK135" s="60">
        <v>69321285.355547249</v>
      </c>
      <c r="KL135" s="62">
        <v>2.0820162648812373</v>
      </c>
      <c r="KM135" s="60">
        <v>34253900</v>
      </c>
      <c r="KN135" s="60">
        <v>71317183.575737596</v>
      </c>
      <c r="KO135" s="62">
        <v>2.0820164587313443</v>
      </c>
    </row>
    <row r="136" spans="1:301" ht="15" customHeight="1">
      <c r="A136" s="166">
        <v>99.995000000000005</v>
      </c>
      <c r="B136" s="171">
        <v>1030306</v>
      </c>
      <c r="C136" s="3">
        <v>2016837</v>
      </c>
      <c r="D136" s="4">
        <v>1.9575130000000001</v>
      </c>
      <c r="E136" s="3">
        <v>1937666</v>
      </c>
      <c r="F136" s="3">
        <v>3718348</v>
      </c>
      <c r="G136" s="4">
        <v>1.9189830000000001</v>
      </c>
      <c r="H136" s="3">
        <v>1207580</v>
      </c>
      <c r="I136" s="3">
        <v>1593584</v>
      </c>
      <c r="J136" s="4">
        <v>1.3196509999999999</v>
      </c>
      <c r="K136" s="3">
        <v>863964.3</v>
      </c>
      <c r="L136" s="3">
        <v>1285866</v>
      </c>
      <c r="M136" s="4">
        <v>1.4883329999999999</v>
      </c>
      <c r="N136" s="3">
        <v>5513541</v>
      </c>
      <c r="O136" s="3">
        <v>7812154</v>
      </c>
      <c r="P136" s="4">
        <v>1.416903</v>
      </c>
      <c r="Q136" s="3">
        <v>1777540</v>
      </c>
      <c r="R136" s="3">
        <v>1951941</v>
      </c>
      <c r="S136" s="4">
        <v>1.098114</v>
      </c>
      <c r="T136" s="3">
        <v>2547036</v>
      </c>
      <c r="U136" s="3">
        <v>3218056</v>
      </c>
      <c r="V136" s="4">
        <v>1.263452</v>
      </c>
      <c r="W136" s="3">
        <v>3754500</v>
      </c>
      <c r="X136" s="3">
        <v>9229360</v>
      </c>
      <c r="Y136" s="4">
        <v>2.4582130000000002</v>
      </c>
      <c r="Z136" s="3">
        <v>2797847</v>
      </c>
      <c r="AA136" s="3">
        <v>6984328</v>
      </c>
      <c r="AB136" s="4">
        <v>2.4963220000000002</v>
      </c>
      <c r="AC136" s="3">
        <v>5239653</v>
      </c>
      <c r="AD136" s="3">
        <v>9745379</v>
      </c>
      <c r="AE136" s="4">
        <v>1.859928</v>
      </c>
      <c r="AF136" s="3">
        <v>5002784</v>
      </c>
      <c r="AG136" s="3">
        <v>11400000</v>
      </c>
      <c r="AH136" s="4">
        <v>2.2855720000000002</v>
      </c>
      <c r="AI136" s="3">
        <v>7178025</v>
      </c>
      <c r="AJ136" s="3">
        <v>20800000</v>
      </c>
      <c r="AK136" s="4">
        <v>2.898962</v>
      </c>
      <c r="AL136" s="3">
        <v>6669656</v>
      </c>
      <c r="AM136" s="3">
        <v>24000000</v>
      </c>
      <c r="AN136" s="4">
        <v>3.593496</v>
      </c>
      <c r="AO136" s="3">
        <v>6683560</v>
      </c>
      <c r="AP136" s="3">
        <v>10300000</v>
      </c>
      <c r="AQ136" s="4">
        <v>1.5342119999999999</v>
      </c>
      <c r="AR136" s="3">
        <v>7052936</v>
      </c>
      <c r="AS136" s="3">
        <v>16400000</v>
      </c>
      <c r="AT136" s="4">
        <v>2.3258009999999998</v>
      </c>
      <c r="AU136" s="3">
        <v>7057957</v>
      </c>
      <c r="AV136" s="3">
        <v>13200000</v>
      </c>
      <c r="AW136" s="4">
        <v>1.8742209999999999</v>
      </c>
      <c r="AX136" s="3">
        <v>6841314</v>
      </c>
      <c r="AY136" s="3">
        <v>22300000</v>
      </c>
      <c r="AZ136" s="4">
        <v>3.2535889999999998</v>
      </c>
      <c r="BA136" s="3">
        <v>7401824</v>
      </c>
      <c r="BB136" s="3">
        <v>23000000</v>
      </c>
      <c r="BC136" s="4">
        <v>3.1040830000000001</v>
      </c>
      <c r="BD136" s="3">
        <v>8064400</v>
      </c>
      <c r="BE136" s="3">
        <v>17100000</v>
      </c>
      <c r="BF136" s="4">
        <v>2.1220569999999999</v>
      </c>
      <c r="BG136" s="3">
        <v>10500000</v>
      </c>
      <c r="BH136" s="3">
        <v>24800000</v>
      </c>
      <c r="BI136" s="4">
        <v>2.3576899999999998</v>
      </c>
      <c r="BJ136" s="3">
        <v>16900000</v>
      </c>
      <c r="BK136" s="3">
        <v>38700000</v>
      </c>
      <c r="BL136" s="4">
        <v>2.2971089999999998</v>
      </c>
      <c r="BM136" s="3">
        <v>0</v>
      </c>
      <c r="BN136" s="3">
        <v>0</v>
      </c>
      <c r="BO136" s="4">
        <v>2.0884770000000001</v>
      </c>
      <c r="BP136" s="3">
        <v>0</v>
      </c>
      <c r="BQ136" s="3">
        <v>0</v>
      </c>
      <c r="BR136" s="4">
        <v>2.6036060000000001</v>
      </c>
      <c r="BS136" s="3">
        <v>29500000</v>
      </c>
      <c r="BT136" s="3">
        <v>72500000</v>
      </c>
      <c r="BU136" s="4">
        <v>2.4572919999999998</v>
      </c>
      <c r="BV136" s="3">
        <v>0</v>
      </c>
      <c r="BW136" s="3">
        <v>0</v>
      </c>
      <c r="BX136" s="4">
        <v>2.2402299999999999</v>
      </c>
      <c r="BY136" s="3">
        <v>0</v>
      </c>
      <c r="BZ136" s="3">
        <v>0</v>
      </c>
      <c r="CA136" s="4">
        <v>3.0938400000000001</v>
      </c>
      <c r="CB136" s="3">
        <v>0</v>
      </c>
      <c r="CC136" s="3">
        <v>0</v>
      </c>
      <c r="CD136" s="4">
        <v>2.489242</v>
      </c>
      <c r="CE136" s="3">
        <v>0</v>
      </c>
      <c r="CF136" s="3">
        <v>0</v>
      </c>
      <c r="CG136" s="4">
        <v>4.0591699999999999</v>
      </c>
      <c r="CH136" s="3">
        <v>15500000</v>
      </c>
      <c r="CI136" s="3">
        <v>81700000</v>
      </c>
      <c r="CJ136" s="4">
        <v>5.2527670000000004</v>
      </c>
      <c r="CK136" s="3">
        <v>0</v>
      </c>
      <c r="CL136" s="3">
        <v>0</v>
      </c>
      <c r="CM136" s="4">
        <v>2.4468540000000001</v>
      </c>
      <c r="CN136" s="3">
        <v>0</v>
      </c>
      <c r="CO136" s="3">
        <v>0</v>
      </c>
      <c r="CP136" s="4">
        <v>4.5162120000000003</v>
      </c>
      <c r="CQ136" s="3">
        <v>0</v>
      </c>
      <c r="CR136" s="3">
        <v>0</v>
      </c>
      <c r="CS136" s="4">
        <v>3.9580700000000002</v>
      </c>
      <c r="CT136" s="3">
        <v>15400000</v>
      </c>
      <c r="CU136" s="3">
        <v>47500000</v>
      </c>
      <c r="CV136" s="4">
        <v>3.0824319999999998</v>
      </c>
      <c r="CW136" s="3">
        <v>22200000</v>
      </c>
      <c r="CX136" s="3">
        <v>36300000</v>
      </c>
      <c r="CY136" s="4">
        <v>1.639437</v>
      </c>
      <c r="CZ136" s="3">
        <v>0</v>
      </c>
      <c r="DA136" s="3">
        <v>0</v>
      </c>
      <c r="DB136" s="4">
        <v>3.2214480000000001</v>
      </c>
      <c r="DC136" s="3">
        <v>30600000</v>
      </c>
      <c r="DD136" s="3">
        <v>47400000</v>
      </c>
      <c r="DE136" s="4">
        <v>1.550921</v>
      </c>
      <c r="DF136" s="3">
        <v>0</v>
      </c>
      <c r="DG136" s="3">
        <v>0</v>
      </c>
      <c r="DH136" s="4">
        <v>1.602112</v>
      </c>
      <c r="DI136" s="3">
        <v>46600000</v>
      </c>
      <c r="DJ136" s="3">
        <v>75100000</v>
      </c>
      <c r="DK136" s="4">
        <v>1.612322</v>
      </c>
      <c r="DL136" s="3">
        <v>40000000</v>
      </c>
      <c r="DM136" s="3">
        <v>73700000</v>
      </c>
      <c r="DN136" s="4">
        <v>1.8419030000000001</v>
      </c>
      <c r="DO136" s="3">
        <v>68800000</v>
      </c>
      <c r="DP136" s="3">
        <v>107000000</v>
      </c>
      <c r="DQ136" s="4">
        <v>1.559707</v>
      </c>
      <c r="DR136" s="3">
        <v>112000000</v>
      </c>
      <c r="DS136" s="3">
        <v>171000000</v>
      </c>
      <c r="DT136" s="4">
        <v>1.526079</v>
      </c>
      <c r="DU136" s="3">
        <v>185955.7</v>
      </c>
      <c r="DV136" s="3">
        <v>336218.4</v>
      </c>
      <c r="DW136" s="4">
        <v>1.8080560000000001</v>
      </c>
      <c r="DX136" s="3">
        <v>245922.6</v>
      </c>
      <c r="DY136" s="3">
        <v>497290.8</v>
      </c>
      <c r="DZ136" s="4">
        <v>2.0221429999999998</v>
      </c>
      <c r="EA136" s="3">
        <v>264572.59999999998</v>
      </c>
      <c r="EB136" s="3">
        <v>1569063</v>
      </c>
      <c r="EC136" s="4">
        <v>5.9305560000000002</v>
      </c>
      <c r="ED136" s="3">
        <v>324427.40000000002</v>
      </c>
      <c r="EE136" s="3">
        <v>576374</v>
      </c>
      <c r="EF136" s="4">
        <v>1.776589</v>
      </c>
      <c r="EG136" s="3">
        <v>393536.3</v>
      </c>
      <c r="EH136" s="3">
        <v>730483.3</v>
      </c>
      <c r="EI136" s="4">
        <v>1.856203</v>
      </c>
      <c r="EJ136" s="3">
        <v>392279.8</v>
      </c>
      <c r="EK136" s="3">
        <v>718163.2</v>
      </c>
      <c r="EL136" s="4">
        <v>1.8307420000000001</v>
      </c>
      <c r="EM136" s="3">
        <v>437182.2</v>
      </c>
      <c r="EN136" s="3">
        <v>710640.1</v>
      </c>
      <c r="EO136" s="4">
        <v>1.6255010000000001</v>
      </c>
      <c r="EP136" s="3">
        <v>508330</v>
      </c>
      <c r="EQ136" s="3">
        <v>903936.1</v>
      </c>
      <c r="ER136" s="4">
        <v>1.7782469999999999</v>
      </c>
      <c r="ES136" s="3">
        <v>568378.30000000005</v>
      </c>
      <c r="ET136" s="3">
        <v>1388062</v>
      </c>
      <c r="EU136" s="4">
        <v>2.4421439999999999</v>
      </c>
      <c r="EV136" s="3">
        <v>618557.30000000005</v>
      </c>
      <c r="EW136" s="3">
        <v>1163075</v>
      </c>
      <c r="EX136" s="4">
        <v>1.8803030000000001</v>
      </c>
      <c r="EY136" s="3">
        <v>901418.8</v>
      </c>
      <c r="EZ136" s="3">
        <v>2006377</v>
      </c>
      <c r="FA136" s="4">
        <v>2.2257989999999999</v>
      </c>
      <c r="FB136" s="3">
        <v>823007.5</v>
      </c>
      <c r="FC136" s="3">
        <v>1366616</v>
      </c>
      <c r="FD136" s="4">
        <v>1.660514</v>
      </c>
      <c r="FE136" s="3">
        <v>1219222</v>
      </c>
      <c r="FF136" s="3">
        <v>2471301</v>
      </c>
      <c r="FG136" s="4">
        <v>2.026948</v>
      </c>
      <c r="FH136" s="3">
        <v>1402849</v>
      </c>
      <c r="FI136" s="3">
        <v>2934063</v>
      </c>
      <c r="FJ136" s="4">
        <v>2.0915029999999999</v>
      </c>
      <c r="FK136" s="60">
        <v>1448816</v>
      </c>
      <c r="FL136" s="60">
        <v>2425506.4350605658</v>
      </c>
      <c r="FM136" s="62">
        <v>1.6741300724595571</v>
      </c>
      <c r="FN136" s="60">
        <v>1583350</v>
      </c>
      <c r="FO136" s="60">
        <v>3542955.7344153691</v>
      </c>
      <c r="FP136" s="62">
        <v>2.2376326992865563</v>
      </c>
      <c r="FQ136" s="60">
        <v>1747311</v>
      </c>
      <c r="FR136" s="60">
        <v>3964713.1552454229</v>
      </c>
      <c r="FS136" s="62">
        <v>2.269036911714871</v>
      </c>
      <c r="FT136" s="60">
        <v>1963865</v>
      </c>
      <c r="FU136" s="60">
        <v>4521488.0160325579</v>
      </c>
      <c r="FV136" s="62">
        <v>2.3023415642279677</v>
      </c>
      <c r="FW136" s="60">
        <v>2102680</v>
      </c>
      <c r="FX136" s="60">
        <v>4915503.4816931486</v>
      </c>
      <c r="FY136" s="62">
        <v>2.337732551645114</v>
      </c>
      <c r="FZ136" s="60">
        <v>2675755</v>
      </c>
      <c r="GA136" s="60">
        <v>3455705.6433127266</v>
      </c>
      <c r="GB136" s="62">
        <v>1.2914880634859045</v>
      </c>
      <c r="GC136" s="60">
        <v>2608998</v>
      </c>
      <c r="GD136" s="60">
        <v>6249131.2873820374</v>
      </c>
      <c r="GE136" s="62">
        <v>2.3952227205164731</v>
      </c>
      <c r="GF136" s="60">
        <v>2907488</v>
      </c>
      <c r="GG136" s="60">
        <v>7021690.8707145238</v>
      </c>
      <c r="GH136" s="62">
        <v>2.4150369221522237</v>
      </c>
      <c r="GI136" s="60">
        <v>3439621</v>
      </c>
      <c r="GJ136" s="60">
        <v>8375033.1147619756</v>
      </c>
      <c r="GK136" s="62">
        <v>2.4348709101270098</v>
      </c>
      <c r="GL136" s="60">
        <v>4447242</v>
      </c>
      <c r="GM136" s="60">
        <v>9017529.4441889711</v>
      </c>
      <c r="GN136" s="62">
        <v>2.0276678094398664</v>
      </c>
      <c r="GO136" s="60">
        <v>4438980</v>
      </c>
      <c r="GP136" s="60">
        <v>10471329.123244535</v>
      </c>
      <c r="GQ136" s="62">
        <v>2.3589493809939523</v>
      </c>
      <c r="GR136" s="60">
        <v>4538037</v>
      </c>
      <c r="GS136" s="60">
        <v>10271704.538316177</v>
      </c>
      <c r="GT136" s="62">
        <v>2.2634686624009848</v>
      </c>
      <c r="GU136" s="60">
        <v>4579649</v>
      </c>
      <c r="GV136" s="60">
        <v>9929961.0791792031</v>
      </c>
      <c r="GW136" s="62">
        <v>2.1682799444191474</v>
      </c>
      <c r="GX136" s="60">
        <v>4703243</v>
      </c>
      <c r="GY136" s="60">
        <v>9751680.6906454694</v>
      </c>
      <c r="GZ136" s="62">
        <v>2.0733950362857012</v>
      </c>
      <c r="HA136" s="60">
        <v>4781336</v>
      </c>
      <c r="HB136" s="60">
        <v>7762837.0563410223</v>
      </c>
      <c r="HC136" s="62">
        <v>1.6235707041590515</v>
      </c>
      <c r="HD136" s="60">
        <v>5396371</v>
      </c>
      <c r="HE136" s="60">
        <v>11265998.554128842</v>
      </c>
      <c r="HF136" s="62">
        <v>2.087699039619189</v>
      </c>
      <c r="HG136" s="60">
        <v>6502583</v>
      </c>
      <c r="HH136" s="60">
        <v>14282416.848663695</v>
      </c>
      <c r="HI136" s="62">
        <v>2.1964220754527384</v>
      </c>
      <c r="HJ136" s="60">
        <v>7305754</v>
      </c>
      <c r="HK136" s="60">
        <v>16840057.340052973</v>
      </c>
      <c r="HL136" s="62">
        <v>2.3050402929051503</v>
      </c>
      <c r="HM136" s="60">
        <v>8968831</v>
      </c>
      <c r="HN136" s="60">
        <v>18763210.323458713</v>
      </c>
      <c r="HO136" s="62">
        <v>2.0920463685243611</v>
      </c>
      <c r="HP136" s="60">
        <v>10220132</v>
      </c>
      <c r="HQ136" s="60">
        <v>26355826.597445704</v>
      </c>
      <c r="HR136" s="62">
        <v>2.5788146960768907</v>
      </c>
      <c r="HS136" s="60">
        <v>12365734</v>
      </c>
      <c r="HT136" s="60">
        <v>25850480.381227057</v>
      </c>
      <c r="HU136" s="62">
        <v>2.0904930011616827</v>
      </c>
      <c r="HV136" s="60">
        <v>13800659</v>
      </c>
      <c r="HW136" s="60">
        <v>28631519.067758266</v>
      </c>
      <c r="HX136" s="62">
        <v>2.0746486865415821</v>
      </c>
      <c r="HY136" s="60">
        <v>13296716</v>
      </c>
      <c r="HZ136" s="60">
        <v>27868177.295619663</v>
      </c>
      <c r="IA136" s="62">
        <v>2.0958691827079456</v>
      </c>
      <c r="IB136" s="60">
        <v>16010344</v>
      </c>
      <c r="IC136" s="60">
        <v>31849318.513325039</v>
      </c>
      <c r="ID136" s="62">
        <v>1.9892963270074047</v>
      </c>
      <c r="IE136" s="60">
        <v>16404614</v>
      </c>
      <c r="IF136" s="60">
        <v>32626071.124226924</v>
      </c>
      <c r="IG136" s="62">
        <v>1.9888350389851857</v>
      </c>
      <c r="IH136" s="60">
        <v>16809242</v>
      </c>
      <c r="II136" s="60">
        <v>33303910.891705889</v>
      </c>
      <c r="IJ136" s="62">
        <v>1.9812857053105601</v>
      </c>
      <c r="IK136" s="60">
        <v>23022430</v>
      </c>
      <c r="IL136" s="60">
        <v>43712234.360561602</v>
      </c>
      <c r="IM136" s="62">
        <v>1.8986803026683805</v>
      </c>
      <c r="IN136" s="60">
        <v>25680236</v>
      </c>
      <c r="IO136" s="60">
        <v>51855448.107639551</v>
      </c>
      <c r="IP136" s="62">
        <v>2.0192745934125975</v>
      </c>
      <c r="IQ136" s="60">
        <v>27613988</v>
      </c>
      <c r="IR136" s="60">
        <v>55245336.281769648</v>
      </c>
      <c r="IS136" s="62">
        <v>2.0006286770954507</v>
      </c>
      <c r="IT136" s="60">
        <v>31340288</v>
      </c>
      <c r="IU136" s="60">
        <v>63442849.771783046</v>
      </c>
      <c r="IV136" s="62">
        <v>2.0243224877762147</v>
      </c>
      <c r="IW136" s="60">
        <v>34405676</v>
      </c>
      <c r="IX136" s="60">
        <v>69912000.991358772</v>
      </c>
      <c r="IY136" s="62">
        <v>2.0319903318091694</v>
      </c>
      <c r="IZ136" s="60">
        <v>32663604</v>
      </c>
      <c r="JA136" s="60">
        <v>75928217.193013057</v>
      </c>
      <c r="JB136" s="62">
        <v>2.3245511179052092</v>
      </c>
      <c r="JC136" s="60">
        <v>31506290</v>
      </c>
      <c r="JD136" s="60">
        <v>72153895.848066136</v>
      </c>
      <c r="JE136" s="62">
        <v>2.2901425667086204</v>
      </c>
      <c r="JF136" s="60">
        <v>32895314</v>
      </c>
      <c r="JG136" s="60">
        <v>74353315.828298822</v>
      </c>
      <c r="JH136" s="62">
        <v>2.2603011428405524</v>
      </c>
      <c r="JI136" s="60">
        <v>35227448</v>
      </c>
      <c r="JJ136" s="60">
        <v>78019439.074653551</v>
      </c>
      <c r="JK136" s="62">
        <v>2.2147343479054613</v>
      </c>
      <c r="JL136" s="60">
        <v>34606000</v>
      </c>
      <c r="JM136" s="60">
        <v>71556334.577377185</v>
      </c>
      <c r="JN136" s="62">
        <v>2.0677435871634162</v>
      </c>
      <c r="JO136" s="60">
        <v>36041092</v>
      </c>
      <c r="JP136" s="60">
        <v>78802511.927109092</v>
      </c>
      <c r="JQ136" s="62">
        <v>2.1864629386675936</v>
      </c>
      <c r="JR136" s="60">
        <v>37184424</v>
      </c>
      <c r="JS136" s="60">
        <v>81088917.821294501</v>
      </c>
      <c r="JT136" s="62">
        <v>2.1807227085538425</v>
      </c>
      <c r="JU136" s="60">
        <v>36884584</v>
      </c>
      <c r="JV136" s="60">
        <v>75901922.638318598</v>
      </c>
      <c r="JW136" s="62">
        <v>2.0578223855884779</v>
      </c>
      <c r="JX136" s="60">
        <v>31449482</v>
      </c>
      <c r="JY136" s="60">
        <v>70056906.870671183</v>
      </c>
      <c r="JZ136" s="62">
        <v>2.2276012962843454</v>
      </c>
      <c r="KA136" s="60">
        <v>42161068</v>
      </c>
      <c r="KB136" s="60">
        <v>100790645.45565218</v>
      </c>
      <c r="KC136" s="62">
        <v>2.3906093995449114</v>
      </c>
      <c r="KD136" s="60">
        <v>37215224</v>
      </c>
      <c r="KE136" s="60">
        <v>94827170.816036865</v>
      </c>
      <c r="KF136" s="62">
        <v>2.5480747023324879</v>
      </c>
      <c r="KG136" s="60">
        <v>36212364</v>
      </c>
      <c r="KH136" s="60">
        <v>72943088.949098319</v>
      </c>
      <c r="KI136" s="62">
        <v>2.0143144741696046</v>
      </c>
      <c r="KJ136" s="60">
        <v>36641456</v>
      </c>
      <c r="KK136" s="60">
        <v>76207262.649130613</v>
      </c>
      <c r="KL136" s="62">
        <v>2.0798098920831807</v>
      </c>
      <c r="KM136" s="60">
        <v>37696436</v>
      </c>
      <c r="KN136" s="60">
        <v>78401413.545710742</v>
      </c>
      <c r="KO136" s="62">
        <v>2.0798097078915032</v>
      </c>
    </row>
    <row r="137" spans="1:301" ht="15" customHeight="1">
      <c r="A137" s="166">
        <v>99.995999999999995</v>
      </c>
      <c r="B137" s="171">
        <v>1148711</v>
      </c>
      <c r="C137" s="3">
        <v>2249490</v>
      </c>
      <c r="D137" s="4">
        <v>1.9582729999999999</v>
      </c>
      <c r="E137" s="3">
        <v>2173445</v>
      </c>
      <c r="F137" s="3">
        <v>4135585</v>
      </c>
      <c r="G137" s="4">
        <v>1.902779</v>
      </c>
      <c r="H137" s="3">
        <v>1288355</v>
      </c>
      <c r="I137" s="3">
        <v>1680356</v>
      </c>
      <c r="J137" s="4">
        <v>1.304265</v>
      </c>
      <c r="K137" s="3">
        <v>926248.8</v>
      </c>
      <c r="L137" s="3">
        <v>1383963</v>
      </c>
      <c r="M137" s="4">
        <v>1.494159</v>
      </c>
      <c r="N137" s="3">
        <v>6370208</v>
      </c>
      <c r="O137" s="3">
        <v>8283079</v>
      </c>
      <c r="P137" s="4">
        <v>1.300284</v>
      </c>
      <c r="Q137" s="3">
        <v>1831178</v>
      </c>
      <c r="R137" s="3">
        <v>1988947</v>
      </c>
      <c r="S137" s="4">
        <v>1.086157</v>
      </c>
      <c r="T137" s="3">
        <v>2702884</v>
      </c>
      <c r="U137" s="3">
        <v>3366948</v>
      </c>
      <c r="V137" s="4">
        <v>1.245687</v>
      </c>
      <c r="W137" s="3">
        <v>4325095</v>
      </c>
      <c r="X137" s="3">
        <v>10500000</v>
      </c>
      <c r="Y137" s="4">
        <v>2.434822</v>
      </c>
      <c r="Z137" s="3">
        <v>3173449</v>
      </c>
      <c r="AA137" s="3">
        <v>7986889</v>
      </c>
      <c r="AB137" s="4">
        <v>2.516785</v>
      </c>
      <c r="AC137" s="3">
        <v>5835088</v>
      </c>
      <c r="AD137" s="3">
        <v>10800000</v>
      </c>
      <c r="AE137" s="4">
        <v>1.8510899999999999</v>
      </c>
      <c r="AF137" s="3">
        <v>6025008</v>
      </c>
      <c r="AG137" s="3">
        <v>13000000</v>
      </c>
      <c r="AH137" s="4">
        <v>2.1501809999999999</v>
      </c>
      <c r="AI137" s="3">
        <v>8001225</v>
      </c>
      <c r="AJ137" s="3">
        <v>24100000</v>
      </c>
      <c r="AK137" s="4">
        <v>3.014033</v>
      </c>
      <c r="AL137" s="3">
        <v>7467261</v>
      </c>
      <c r="AM137" s="3">
        <v>28200000</v>
      </c>
      <c r="AN137" s="4">
        <v>3.7758379999999998</v>
      </c>
      <c r="AO137" s="3">
        <v>7586517</v>
      </c>
      <c r="AP137" s="3">
        <v>11000000</v>
      </c>
      <c r="AQ137" s="4">
        <v>1.4536469999999999</v>
      </c>
      <c r="AR137" s="3">
        <v>7690375</v>
      </c>
      <c r="AS137" s="3">
        <v>18700000</v>
      </c>
      <c r="AT137" s="4">
        <v>2.4271880000000001</v>
      </c>
      <c r="AU137" s="3">
        <v>7883555</v>
      </c>
      <c r="AV137" s="3">
        <v>14700000</v>
      </c>
      <c r="AW137" s="4">
        <v>1.8606370000000001</v>
      </c>
      <c r="AX137" s="3">
        <v>7714476</v>
      </c>
      <c r="AY137" s="3">
        <v>26000000</v>
      </c>
      <c r="AZ137" s="4">
        <v>3.3715329999999999</v>
      </c>
      <c r="BA137" s="3">
        <v>8827680</v>
      </c>
      <c r="BB137" s="3">
        <v>26700000</v>
      </c>
      <c r="BC137" s="4">
        <v>3.025128</v>
      </c>
      <c r="BD137" s="3">
        <v>9642448</v>
      </c>
      <c r="BE137" s="3">
        <v>19200000</v>
      </c>
      <c r="BF137" s="4">
        <v>1.9903709999999999</v>
      </c>
      <c r="BG137" s="3">
        <v>11900000</v>
      </c>
      <c r="BH137" s="3">
        <v>28200000</v>
      </c>
      <c r="BI137" s="4">
        <v>2.369272</v>
      </c>
      <c r="BJ137" s="3">
        <v>0</v>
      </c>
      <c r="BK137" s="3">
        <v>0</v>
      </c>
      <c r="BL137" s="4">
        <v>2.387359</v>
      </c>
      <c r="BM137" s="3">
        <v>0</v>
      </c>
      <c r="BN137" s="3">
        <v>0</v>
      </c>
      <c r="BO137" s="4">
        <v>2.0213380000000001</v>
      </c>
      <c r="BP137" s="3">
        <v>0</v>
      </c>
      <c r="BQ137" s="3">
        <v>0</v>
      </c>
      <c r="BR137" s="4">
        <v>2.5720990000000001</v>
      </c>
      <c r="BS137" s="3">
        <v>35500000</v>
      </c>
      <c r="BT137" s="3">
        <v>82500000</v>
      </c>
      <c r="BU137" s="4">
        <v>2.325177</v>
      </c>
      <c r="BV137" s="3">
        <v>0</v>
      </c>
      <c r="BW137" s="3">
        <v>0</v>
      </c>
      <c r="BX137" s="4">
        <v>2.1834280000000001</v>
      </c>
      <c r="BY137" s="3">
        <v>0</v>
      </c>
      <c r="BZ137" s="3">
        <v>0</v>
      </c>
      <c r="CA137" s="4">
        <v>3.0208949999999999</v>
      </c>
      <c r="CB137" s="3">
        <v>0</v>
      </c>
      <c r="CC137" s="3">
        <v>0</v>
      </c>
      <c r="CD137" s="4">
        <v>2.5081950000000002</v>
      </c>
      <c r="CE137" s="3">
        <v>0</v>
      </c>
      <c r="CF137" s="3">
        <v>0</v>
      </c>
      <c r="CG137" s="4">
        <v>4.2524850000000001</v>
      </c>
      <c r="CH137" s="3">
        <v>0</v>
      </c>
      <c r="CI137" s="3">
        <v>0</v>
      </c>
      <c r="CJ137" s="4">
        <v>6.1111459999999997</v>
      </c>
      <c r="CK137" s="3">
        <v>0</v>
      </c>
      <c r="CL137" s="3">
        <v>0</v>
      </c>
      <c r="CM137" s="4">
        <v>2.4411350000000001</v>
      </c>
      <c r="CN137" s="3">
        <v>0</v>
      </c>
      <c r="CO137" s="3">
        <v>0</v>
      </c>
      <c r="CP137" s="4">
        <v>5.0555709999999996</v>
      </c>
      <c r="CQ137" s="3">
        <v>0</v>
      </c>
      <c r="CR137" s="3">
        <v>0</v>
      </c>
      <c r="CS137" s="4">
        <v>4.1257140000000003</v>
      </c>
      <c r="CT137" s="3">
        <v>18800000</v>
      </c>
      <c r="CU137" s="3">
        <v>55100000</v>
      </c>
      <c r="CV137" s="4">
        <v>2.9317730000000002</v>
      </c>
      <c r="CW137" s="3">
        <v>24600000</v>
      </c>
      <c r="CX137" s="3">
        <v>39600000</v>
      </c>
      <c r="CY137" s="4">
        <v>1.610816</v>
      </c>
      <c r="CZ137" s="3">
        <v>0</v>
      </c>
      <c r="DA137" s="3">
        <v>0</v>
      </c>
      <c r="DB137" s="4">
        <v>3.16045</v>
      </c>
      <c r="DC137" s="3">
        <v>0</v>
      </c>
      <c r="DD137" s="3">
        <v>0</v>
      </c>
      <c r="DE137" s="4">
        <v>1.482988</v>
      </c>
      <c r="DF137" s="3">
        <v>0</v>
      </c>
      <c r="DG137" s="3">
        <v>0</v>
      </c>
      <c r="DH137" s="4">
        <v>1.5672820000000001</v>
      </c>
      <c r="DI137" s="3">
        <v>52600000</v>
      </c>
      <c r="DJ137" s="3">
        <v>81500000</v>
      </c>
      <c r="DK137" s="4">
        <v>1.5487759999999999</v>
      </c>
      <c r="DL137" s="3">
        <v>45400000</v>
      </c>
      <c r="DM137" s="3">
        <v>81500000</v>
      </c>
      <c r="DN137" s="4">
        <v>1.7946070000000001</v>
      </c>
      <c r="DO137" s="3">
        <v>75400000</v>
      </c>
      <c r="DP137" s="3">
        <v>116000000</v>
      </c>
      <c r="DQ137" s="4">
        <v>1.5393950000000001</v>
      </c>
      <c r="DR137" s="3">
        <v>123000000</v>
      </c>
      <c r="DS137" s="3">
        <v>184000000</v>
      </c>
      <c r="DT137" s="4">
        <v>1.5022200000000001</v>
      </c>
      <c r="DU137" s="3">
        <v>215054.8</v>
      </c>
      <c r="DV137" s="3">
        <v>370189.9</v>
      </c>
      <c r="DW137" s="4">
        <v>1.7213750000000001</v>
      </c>
      <c r="DX137" s="3">
        <v>273226.40000000002</v>
      </c>
      <c r="DY137" s="3">
        <v>556905.9</v>
      </c>
      <c r="DZ137" s="4">
        <v>2.0382579999999999</v>
      </c>
      <c r="EA137" s="3">
        <v>288675.59999999998</v>
      </c>
      <c r="EB137" s="3">
        <v>1892494</v>
      </c>
      <c r="EC137" s="4">
        <v>6.5557809999999996</v>
      </c>
      <c r="ED137" s="3">
        <v>354832.5</v>
      </c>
      <c r="EE137" s="3">
        <v>635779.4</v>
      </c>
      <c r="EF137" s="4">
        <v>1.7917730000000001</v>
      </c>
      <c r="EG137" s="3">
        <v>441019.6</v>
      </c>
      <c r="EH137" s="3">
        <v>809084</v>
      </c>
      <c r="EI137" s="4">
        <v>1.834576</v>
      </c>
      <c r="EJ137" s="3">
        <v>435129.5</v>
      </c>
      <c r="EK137" s="3">
        <v>794561.8</v>
      </c>
      <c r="EL137" s="4">
        <v>1.8260350000000001</v>
      </c>
      <c r="EM137" s="3">
        <v>480370.9</v>
      </c>
      <c r="EN137" s="3">
        <v>773861.1</v>
      </c>
      <c r="EO137" s="4">
        <v>1.610965</v>
      </c>
      <c r="EP137" s="3">
        <v>561794.4</v>
      </c>
      <c r="EQ137" s="3">
        <v>996504.4</v>
      </c>
      <c r="ER137" s="4">
        <v>1.7737879999999999</v>
      </c>
      <c r="ES137" s="3">
        <v>644149.80000000005</v>
      </c>
      <c r="ET137" s="3">
        <v>1584088</v>
      </c>
      <c r="EU137" s="4">
        <v>2.4591919999999998</v>
      </c>
      <c r="EV137" s="3">
        <v>686122.4</v>
      </c>
      <c r="EW137" s="3">
        <v>1291223</v>
      </c>
      <c r="EX137" s="4">
        <v>1.8819129999999999</v>
      </c>
      <c r="EY137" s="3">
        <v>1018655</v>
      </c>
      <c r="EZ137" s="3">
        <v>2268809</v>
      </c>
      <c r="FA137" s="4">
        <v>2.2272599999999998</v>
      </c>
      <c r="FB137" s="3">
        <v>901065.7</v>
      </c>
      <c r="FC137" s="3">
        <v>1493258</v>
      </c>
      <c r="FD137" s="4">
        <v>1.657213</v>
      </c>
      <c r="FE137" s="3">
        <v>1366134</v>
      </c>
      <c r="FF137" s="3">
        <v>2766979</v>
      </c>
      <c r="FG137" s="4">
        <v>2.0254089999999998</v>
      </c>
      <c r="FH137" s="3">
        <v>1576190</v>
      </c>
      <c r="FI137" s="3">
        <v>3296423</v>
      </c>
      <c r="FJ137" s="4">
        <v>2.0913870000000001</v>
      </c>
      <c r="FK137" s="60">
        <v>1622241</v>
      </c>
      <c r="FL137" s="60">
        <v>2669481.8813354168</v>
      </c>
      <c r="FM137" s="62">
        <v>1.6455519749133556</v>
      </c>
      <c r="FN137" s="60">
        <v>1789633</v>
      </c>
      <c r="FO137" s="60">
        <v>4008563.6046804585</v>
      </c>
      <c r="FP137" s="62">
        <v>2.2398802462183354</v>
      </c>
      <c r="FQ137" s="60">
        <v>1977001</v>
      </c>
      <c r="FR137" s="60">
        <v>4492021.1482012449</v>
      </c>
      <c r="FS137" s="62">
        <v>2.2721390369560992</v>
      </c>
      <c r="FT137" s="60">
        <v>2224373</v>
      </c>
      <c r="FU137" s="60">
        <v>5130231.7451848071</v>
      </c>
      <c r="FV137" s="62">
        <v>2.3063720631318612</v>
      </c>
      <c r="FW137" s="60">
        <v>2384178</v>
      </c>
      <c r="FX137" s="60">
        <v>5585587.7083895048</v>
      </c>
      <c r="FY137" s="62">
        <v>2.3427729424520756</v>
      </c>
      <c r="FZ137" s="60">
        <v>3072275</v>
      </c>
      <c r="GA137" s="60">
        <v>3614055.8764595129</v>
      </c>
      <c r="GB137" s="62">
        <v>1.1763451762812616</v>
      </c>
      <c r="GC137" s="60">
        <v>2963972</v>
      </c>
      <c r="GD137" s="60">
        <v>7117415.4437494716</v>
      </c>
      <c r="GE137" s="62">
        <v>2.4013099461632805</v>
      </c>
      <c r="GF137" s="60">
        <v>3305725</v>
      </c>
      <c r="GG137" s="60">
        <v>8003410.0778007377</v>
      </c>
      <c r="GH137" s="62">
        <v>2.4210755818468681</v>
      </c>
      <c r="GI137" s="60">
        <v>3913834</v>
      </c>
      <c r="GJ137" s="60">
        <v>9553127.1284786817</v>
      </c>
      <c r="GK137" s="62">
        <v>2.44086160232618</v>
      </c>
      <c r="GL137" s="60">
        <v>4560900</v>
      </c>
      <c r="GM137" s="60">
        <v>10421183.495954063</v>
      </c>
      <c r="GN137" s="62">
        <v>2.2848962915113384</v>
      </c>
      <c r="GO137" s="60">
        <v>5037174</v>
      </c>
      <c r="GP137" s="60">
        <v>11909041.091051729</v>
      </c>
      <c r="GQ137" s="62">
        <v>2.3642306362757628</v>
      </c>
      <c r="GR137" s="60">
        <v>5130100</v>
      </c>
      <c r="GS137" s="60">
        <v>11635418.698318429</v>
      </c>
      <c r="GT137" s="62">
        <v>2.2680685948263055</v>
      </c>
      <c r="GU137" s="60">
        <v>5155950</v>
      </c>
      <c r="GV137" s="60">
        <v>11199639.936156152</v>
      </c>
      <c r="GW137" s="62">
        <v>2.1721777628092109</v>
      </c>
      <c r="GX137" s="60">
        <v>5271574</v>
      </c>
      <c r="GY137" s="60">
        <v>10946773.222799715</v>
      </c>
      <c r="GZ137" s="62">
        <v>2.0765663581313123</v>
      </c>
      <c r="HA137" s="60">
        <v>4812305</v>
      </c>
      <c r="HB137" s="60">
        <v>8464710.0303673223</v>
      </c>
      <c r="HC137" s="62">
        <v>1.7589720581649173</v>
      </c>
      <c r="HD137" s="60">
        <v>6053411</v>
      </c>
      <c r="HE137" s="60">
        <v>12655935.983025854</v>
      </c>
      <c r="HF137" s="62">
        <v>2.090711498529648</v>
      </c>
      <c r="HG137" s="60">
        <v>7331732</v>
      </c>
      <c r="HH137" s="60">
        <v>16129703.502383832</v>
      </c>
      <c r="HI137" s="62">
        <v>2.19998541986857</v>
      </c>
      <c r="HJ137" s="60">
        <v>8275655</v>
      </c>
      <c r="HK137" s="60">
        <v>19109476.826060597</v>
      </c>
      <c r="HL137" s="62">
        <v>2.3091195592446274</v>
      </c>
      <c r="HM137" s="60">
        <v>10211327</v>
      </c>
      <c r="HN137" s="60">
        <v>21069283.798768647</v>
      </c>
      <c r="HO137" s="62">
        <v>2.0633247567890685</v>
      </c>
      <c r="HP137" s="60">
        <v>11692528</v>
      </c>
      <c r="HQ137" s="60">
        <v>30216768.292491201</v>
      </c>
      <c r="HR137" s="62">
        <v>2.584280173841893</v>
      </c>
      <c r="HS137" s="60">
        <v>13838209</v>
      </c>
      <c r="HT137" s="60">
        <v>29037530.593681574</v>
      </c>
      <c r="HU137" s="62">
        <v>2.0983590140661681</v>
      </c>
      <c r="HV137" s="60">
        <v>15788844</v>
      </c>
      <c r="HW137" s="60">
        <v>32108855.474939659</v>
      </c>
      <c r="HX137" s="62">
        <v>2.0336419483870802</v>
      </c>
      <c r="HY137" s="60">
        <v>15172648</v>
      </c>
      <c r="HZ137" s="60">
        <v>31269624.196084991</v>
      </c>
      <c r="IA137" s="62">
        <v>2.0609206907116668</v>
      </c>
      <c r="IB137" s="60">
        <v>18489696</v>
      </c>
      <c r="IC137" s="60">
        <v>35539736.343739368</v>
      </c>
      <c r="ID137" s="62">
        <v>1.9221374079779012</v>
      </c>
      <c r="IE137" s="60">
        <v>18944402</v>
      </c>
      <c r="IF137" s="60">
        <v>36397342.976289302</v>
      </c>
      <c r="IG137" s="62">
        <v>1.9212716757324566</v>
      </c>
      <c r="IH137" s="60">
        <v>18923240</v>
      </c>
      <c r="II137" s="60">
        <v>37182633.776652806</v>
      </c>
      <c r="IJ137" s="62">
        <v>1.9649189978382564</v>
      </c>
      <c r="IK137" s="60">
        <v>25773290</v>
      </c>
      <c r="IL137" s="60">
        <v>48567611.040361434</v>
      </c>
      <c r="IM137" s="62">
        <v>1.8844164264772341</v>
      </c>
      <c r="IN137" s="60">
        <v>29492542</v>
      </c>
      <c r="IO137" s="60">
        <v>58007320.670212567</v>
      </c>
      <c r="IP137" s="62">
        <v>1.9668470988432454</v>
      </c>
      <c r="IQ137" s="60">
        <v>31860814</v>
      </c>
      <c r="IR137" s="60">
        <v>61611800.597004853</v>
      </c>
      <c r="IS137" s="62">
        <v>1.9337798650406375</v>
      </c>
      <c r="IT137" s="60">
        <v>35444372</v>
      </c>
      <c r="IU137" s="60">
        <v>70996126.44917883</v>
      </c>
      <c r="IV137" s="62">
        <v>2.0030296050718244</v>
      </c>
      <c r="IW137" s="60">
        <v>38946068</v>
      </c>
      <c r="IX137" s="60">
        <v>78216854.582321122</v>
      </c>
      <c r="IY137" s="62">
        <v>2.0083376473928287</v>
      </c>
      <c r="IZ137" s="60">
        <v>37517584</v>
      </c>
      <c r="JA137" s="60">
        <v>86170191.759385303</v>
      </c>
      <c r="JB137" s="62">
        <v>2.296794797857594</v>
      </c>
      <c r="JC137" s="60">
        <v>35456240</v>
      </c>
      <c r="JD137" s="60">
        <v>81877658.356052488</v>
      </c>
      <c r="JE137" s="62">
        <v>2.3092594803073445</v>
      </c>
      <c r="JF137" s="60">
        <v>37612984</v>
      </c>
      <c r="JG137" s="60">
        <v>84158635.155907288</v>
      </c>
      <c r="JH137" s="62">
        <v>2.2374889255238908</v>
      </c>
      <c r="JI137" s="60">
        <v>40232788</v>
      </c>
      <c r="JJ137" s="60">
        <v>88171133.604239747</v>
      </c>
      <c r="JK137" s="62">
        <v>2.1915243259860526</v>
      </c>
      <c r="JL137" s="60">
        <v>39419864</v>
      </c>
      <c r="JM137" s="60">
        <v>81484179.770103052</v>
      </c>
      <c r="JN137" s="62">
        <v>2.067084243875196</v>
      </c>
      <c r="JO137" s="60">
        <v>41641696</v>
      </c>
      <c r="JP137" s="60">
        <v>88811831.095022663</v>
      </c>
      <c r="JQ137" s="62">
        <v>2.1327621020772702</v>
      </c>
      <c r="JR137" s="60">
        <v>42602656</v>
      </c>
      <c r="JS137" s="60">
        <v>91358906.142481714</v>
      </c>
      <c r="JT137" s="62">
        <v>2.1444415611665555</v>
      </c>
      <c r="JU137" s="60">
        <v>41124532</v>
      </c>
      <c r="JV137" s="60">
        <v>85277295.567732304</v>
      </c>
      <c r="JW137" s="62">
        <v>2.0736356481268237</v>
      </c>
      <c r="JX137" s="60">
        <v>36975464</v>
      </c>
      <c r="JY137" s="60">
        <v>78256319.561664373</v>
      </c>
      <c r="JZ137" s="62">
        <v>2.1164391489898375</v>
      </c>
      <c r="KA137" s="60">
        <v>51143672</v>
      </c>
      <c r="KB137" s="60">
        <v>112163892.62863986</v>
      </c>
      <c r="KC137" s="62">
        <v>2.1931137957524807</v>
      </c>
      <c r="KD137" s="60">
        <v>40494824</v>
      </c>
      <c r="KE137" s="60">
        <v>108676220.29479451</v>
      </c>
      <c r="KF137" s="62">
        <v>2.6837064483795388</v>
      </c>
      <c r="KG137" s="60">
        <v>40634812</v>
      </c>
      <c r="KH137" s="60">
        <v>81457383.088975221</v>
      </c>
      <c r="KI137" s="62">
        <v>2.0046206461832585</v>
      </c>
      <c r="KJ137" s="60">
        <v>41187532</v>
      </c>
      <c r="KK137" s="60">
        <v>85562416.791366249</v>
      </c>
      <c r="KL137" s="62">
        <v>2.0773863505918793</v>
      </c>
      <c r="KM137" s="60">
        <v>42373400</v>
      </c>
      <c r="KN137" s="60">
        <v>88025923.215727642</v>
      </c>
      <c r="KO137" s="62">
        <v>2.0773863606821177</v>
      </c>
    </row>
    <row r="138" spans="1:301" ht="15" customHeight="1">
      <c r="A138" s="166">
        <v>99.997</v>
      </c>
      <c r="B138" s="171">
        <v>1321884</v>
      </c>
      <c r="C138" s="3">
        <v>2589616</v>
      </c>
      <c r="D138" s="4">
        <v>1.9590339999999999</v>
      </c>
      <c r="E138" s="3">
        <v>2510993</v>
      </c>
      <c r="F138" s="3">
        <v>4737179</v>
      </c>
      <c r="G138" s="4">
        <v>1.886576</v>
      </c>
      <c r="H138" s="3">
        <v>1392319</v>
      </c>
      <c r="I138" s="3">
        <v>1794530</v>
      </c>
      <c r="J138" s="4">
        <v>1.2888790000000001</v>
      </c>
      <c r="K138" s="3">
        <v>1015146</v>
      </c>
      <c r="L138" s="3">
        <v>1522704</v>
      </c>
      <c r="M138" s="4">
        <v>1.499986</v>
      </c>
      <c r="N138" s="3">
        <v>7396123</v>
      </c>
      <c r="O138" s="3">
        <v>8754530</v>
      </c>
      <c r="P138" s="4">
        <v>1.183665</v>
      </c>
      <c r="Q138" s="3">
        <v>1891385</v>
      </c>
      <c r="R138" s="3">
        <v>2031727</v>
      </c>
      <c r="S138" s="4">
        <v>1.074201</v>
      </c>
      <c r="T138" s="3">
        <v>2897011</v>
      </c>
      <c r="U138" s="3">
        <v>3557307</v>
      </c>
      <c r="V138" s="4">
        <v>1.2279230000000001</v>
      </c>
      <c r="W138" s="3">
        <v>5170748</v>
      </c>
      <c r="X138" s="3">
        <v>12500000</v>
      </c>
      <c r="Y138" s="4">
        <v>2.4114309999999999</v>
      </c>
      <c r="Z138" s="3">
        <v>3745602</v>
      </c>
      <c r="AA138" s="3">
        <v>9503520</v>
      </c>
      <c r="AB138" s="4">
        <v>2.5372479999999999</v>
      </c>
      <c r="AC138" s="3">
        <v>6689384</v>
      </c>
      <c r="AD138" s="3">
        <v>12300000</v>
      </c>
      <c r="AE138" s="4">
        <v>1.842319</v>
      </c>
      <c r="AF138" s="3">
        <v>8676370</v>
      </c>
      <c r="AG138" s="3">
        <v>14800000</v>
      </c>
      <c r="AH138" s="4">
        <v>1.7063969999999999</v>
      </c>
      <c r="AI138" s="3">
        <v>9134941</v>
      </c>
      <c r="AJ138" s="3">
        <v>29300000</v>
      </c>
      <c r="AK138" s="4">
        <v>3.2089799999999999</v>
      </c>
      <c r="AL138" s="3">
        <v>8621493</v>
      </c>
      <c r="AM138" s="3">
        <v>34900000</v>
      </c>
      <c r="AN138" s="4">
        <v>4.0513940000000002</v>
      </c>
      <c r="AO138" s="3">
        <v>8295899</v>
      </c>
      <c r="AP138" s="3">
        <v>12100000</v>
      </c>
      <c r="AQ138" s="4">
        <v>1.45397</v>
      </c>
      <c r="AR138" s="3">
        <v>8670155</v>
      </c>
      <c r="AS138" s="3">
        <v>22200000</v>
      </c>
      <c r="AT138" s="4">
        <v>2.5576850000000002</v>
      </c>
      <c r="AU138" s="3">
        <v>8970227</v>
      </c>
      <c r="AV138" s="3">
        <v>16800000</v>
      </c>
      <c r="AW138" s="4">
        <v>1.868414</v>
      </c>
      <c r="AX138" s="3">
        <v>9003918</v>
      </c>
      <c r="AY138" s="3">
        <v>31900000</v>
      </c>
      <c r="AZ138" s="4">
        <v>3.5440680000000002</v>
      </c>
      <c r="BA138" s="3">
        <v>11100000</v>
      </c>
      <c r="BB138" s="3">
        <v>32300000</v>
      </c>
      <c r="BC138" s="4">
        <v>2.9177749999999998</v>
      </c>
      <c r="BD138" s="3">
        <v>12000000</v>
      </c>
      <c r="BE138" s="3">
        <v>22000000</v>
      </c>
      <c r="BF138" s="4">
        <v>1.831091</v>
      </c>
      <c r="BG138" s="3">
        <v>14000000</v>
      </c>
      <c r="BH138" s="3">
        <v>33300000</v>
      </c>
      <c r="BI138" s="4">
        <v>2.3749250000000002</v>
      </c>
      <c r="BJ138" s="3">
        <v>0</v>
      </c>
      <c r="BK138" s="3">
        <v>0</v>
      </c>
      <c r="BL138" s="4">
        <v>2.4774699999999998</v>
      </c>
      <c r="BM138" s="3">
        <v>0</v>
      </c>
      <c r="BN138" s="3">
        <v>0</v>
      </c>
      <c r="BO138" s="4">
        <v>1.8986970000000001</v>
      </c>
      <c r="BP138" s="3">
        <v>0</v>
      </c>
      <c r="BQ138" s="3">
        <v>0</v>
      </c>
      <c r="BR138" s="4">
        <v>2.5249920000000001</v>
      </c>
      <c r="BS138" s="3">
        <v>44800000</v>
      </c>
      <c r="BT138" s="3">
        <v>96800000</v>
      </c>
      <c r="BU138" s="4">
        <v>2.1602440000000001</v>
      </c>
      <c r="BV138" s="3">
        <v>0</v>
      </c>
      <c r="BW138" s="3">
        <v>0</v>
      </c>
      <c r="BX138" s="4">
        <v>2.0600520000000002</v>
      </c>
      <c r="BY138" s="3">
        <v>0</v>
      </c>
      <c r="BZ138" s="3">
        <v>0</v>
      </c>
      <c r="CA138" s="4">
        <v>2.7654459999999998</v>
      </c>
      <c r="CB138" s="3">
        <v>0</v>
      </c>
      <c r="CC138" s="3">
        <v>0</v>
      </c>
      <c r="CD138" s="4">
        <v>2.5232030000000001</v>
      </c>
      <c r="CE138" s="3">
        <v>0</v>
      </c>
      <c r="CF138" s="3">
        <v>0</v>
      </c>
      <c r="CG138" s="4">
        <v>4.68466</v>
      </c>
      <c r="CH138" s="3">
        <v>0</v>
      </c>
      <c r="CI138" s="3">
        <v>0</v>
      </c>
      <c r="CJ138" s="4">
        <v>6.7430250000000003</v>
      </c>
      <c r="CK138" s="3">
        <v>0</v>
      </c>
      <c r="CL138" s="3">
        <v>0</v>
      </c>
      <c r="CM138" s="4">
        <v>2.4193020000000001</v>
      </c>
      <c r="CN138" s="3">
        <v>0</v>
      </c>
      <c r="CO138" s="3">
        <v>0</v>
      </c>
      <c r="CP138" s="4">
        <v>5.4532759999999998</v>
      </c>
      <c r="CQ138" s="3">
        <v>0</v>
      </c>
      <c r="CR138" s="3">
        <v>0</v>
      </c>
      <c r="CS138" s="4">
        <v>4.6972180000000003</v>
      </c>
      <c r="CT138" s="3">
        <v>24500000</v>
      </c>
      <c r="CU138" s="3">
        <v>66400000</v>
      </c>
      <c r="CV138" s="4">
        <v>2.7134680000000002</v>
      </c>
      <c r="CW138" s="3">
        <v>27800000</v>
      </c>
      <c r="CX138" s="3">
        <v>44100000</v>
      </c>
      <c r="CY138" s="4">
        <v>1.5821959999999999</v>
      </c>
      <c r="CZ138" s="3">
        <v>0</v>
      </c>
      <c r="DA138" s="3">
        <v>0</v>
      </c>
      <c r="DB138" s="4">
        <v>3.0427309999999999</v>
      </c>
      <c r="DC138" s="3">
        <v>0</v>
      </c>
      <c r="DD138" s="3">
        <v>0</v>
      </c>
      <c r="DE138" s="4">
        <v>1.4074059999999999</v>
      </c>
      <c r="DF138" s="3">
        <v>0</v>
      </c>
      <c r="DG138" s="3">
        <v>0</v>
      </c>
      <c r="DH138" s="4">
        <v>1.574079</v>
      </c>
      <c r="DI138" s="3">
        <v>60300000</v>
      </c>
      <c r="DJ138" s="3">
        <v>89900000</v>
      </c>
      <c r="DK138" s="4">
        <v>1.490246</v>
      </c>
      <c r="DL138" s="3">
        <v>53500000</v>
      </c>
      <c r="DM138" s="3">
        <v>92300000</v>
      </c>
      <c r="DN138" s="4">
        <v>1.72675</v>
      </c>
      <c r="DO138" s="3">
        <v>84400000</v>
      </c>
      <c r="DP138" s="3">
        <v>128000000</v>
      </c>
      <c r="DQ138" s="4">
        <v>1.5193810000000001</v>
      </c>
      <c r="DR138" s="3">
        <v>137000000</v>
      </c>
      <c r="DS138" s="3">
        <v>203000000</v>
      </c>
      <c r="DT138" s="4">
        <v>1.4784820000000001</v>
      </c>
      <c r="DU138" s="3">
        <v>243548</v>
      </c>
      <c r="DV138" s="3">
        <v>417316.8</v>
      </c>
      <c r="DW138" s="4">
        <v>1.713489</v>
      </c>
      <c r="DX138" s="3">
        <v>313236.7</v>
      </c>
      <c r="DY138" s="3">
        <v>645283.69999999995</v>
      </c>
      <c r="DZ138" s="4">
        <v>2.0600510000000001</v>
      </c>
      <c r="EA138" s="3">
        <v>335468.79999999999</v>
      </c>
      <c r="EB138" s="3">
        <v>2420190</v>
      </c>
      <c r="EC138" s="4">
        <v>7.2143519999999999</v>
      </c>
      <c r="ED138" s="3">
        <v>399830.5</v>
      </c>
      <c r="EE138" s="3">
        <v>722476.8</v>
      </c>
      <c r="EF138" s="4">
        <v>1.8069569999999999</v>
      </c>
      <c r="EG138" s="3">
        <v>508183.2</v>
      </c>
      <c r="EH138" s="3">
        <v>921310.6</v>
      </c>
      <c r="EI138" s="4">
        <v>1.8129489999999999</v>
      </c>
      <c r="EJ138" s="3">
        <v>496780.79999999999</v>
      </c>
      <c r="EK138" s="3">
        <v>904801</v>
      </c>
      <c r="EL138" s="4">
        <v>1.821329</v>
      </c>
      <c r="EM138" s="3">
        <v>540166.6</v>
      </c>
      <c r="EN138" s="3">
        <v>862338.3</v>
      </c>
      <c r="EO138" s="4">
        <v>1.59643</v>
      </c>
      <c r="EP138" s="3">
        <v>638381.19999999995</v>
      </c>
      <c r="EQ138" s="3">
        <v>1129507</v>
      </c>
      <c r="ER138" s="4">
        <v>1.7693300000000001</v>
      </c>
      <c r="ES138" s="3">
        <v>759108.9</v>
      </c>
      <c r="ET138" s="3">
        <v>1879736</v>
      </c>
      <c r="EU138" s="4">
        <v>2.4762409999999999</v>
      </c>
      <c r="EV138" s="3">
        <v>784529.9</v>
      </c>
      <c r="EW138" s="3">
        <v>1477680</v>
      </c>
      <c r="EX138" s="4">
        <v>1.8835230000000001</v>
      </c>
      <c r="EY138" s="3">
        <v>1192903</v>
      </c>
      <c r="EZ138" s="3">
        <v>2658647</v>
      </c>
      <c r="FA138" s="4">
        <v>2.22872</v>
      </c>
      <c r="FB138" s="3">
        <v>1011793</v>
      </c>
      <c r="FC138" s="3">
        <v>1673416</v>
      </c>
      <c r="FD138" s="4">
        <v>1.6539109999999999</v>
      </c>
      <c r="FE138" s="3">
        <v>1581437</v>
      </c>
      <c r="FF138" s="3">
        <v>3200622</v>
      </c>
      <c r="FG138" s="4">
        <v>2.0238700000000001</v>
      </c>
      <c r="FH138" s="3">
        <v>1831598</v>
      </c>
      <c r="FI138" s="3">
        <v>3830366</v>
      </c>
      <c r="FJ138" s="4">
        <v>2.0912709999999999</v>
      </c>
      <c r="FK138" s="60">
        <v>1919476</v>
      </c>
      <c r="FL138" s="60">
        <v>2981805.9251553514</v>
      </c>
      <c r="FM138" s="62">
        <v>1.5534478811693146</v>
      </c>
      <c r="FN138" s="60">
        <v>2096364</v>
      </c>
      <c r="FO138" s="60">
        <v>4700894.6636351589</v>
      </c>
      <c r="FP138" s="62">
        <v>2.2424038304584313</v>
      </c>
      <c r="FQ138" s="60">
        <v>2319190</v>
      </c>
      <c r="FR138" s="60">
        <v>5277600.5023273723</v>
      </c>
      <c r="FS138" s="62">
        <v>2.2756223087920233</v>
      </c>
      <c r="FT138" s="60">
        <v>2613239</v>
      </c>
      <c r="FU138" s="60">
        <v>6038916.6603927212</v>
      </c>
      <c r="FV138" s="62">
        <v>2.3108933627550794</v>
      </c>
      <c r="FW138" s="60">
        <v>2805226</v>
      </c>
      <c r="FX138" s="60">
        <v>6587855.6352725402</v>
      </c>
      <c r="FY138" s="62">
        <v>2.3484224213209703</v>
      </c>
      <c r="FZ138" s="60">
        <v>3467122</v>
      </c>
      <c r="GA138" s="60">
        <v>3759721.2466646684</v>
      </c>
      <c r="GB138" s="62">
        <v>1.0843925442094822</v>
      </c>
      <c r="GC138" s="60">
        <v>3496458</v>
      </c>
      <c r="GD138" s="60">
        <v>8419907.3768231701</v>
      </c>
      <c r="GE138" s="62">
        <v>2.4081248442919008</v>
      </c>
      <c r="GF138" s="60">
        <v>3903598</v>
      </c>
      <c r="GG138" s="60">
        <v>9477262.9688453544</v>
      </c>
      <c r="GH138" s="62">
        <v>2.427827601316876</v>
      </c>
      <c r="GI138" s="60">
        <v>4626341</v>
      </c>
      <c r="GJ138" s="60">
        <v>11323219.427878205</v>
      </c>
      <c r="GK138" s="62">
        <v>2.4475540017214912</v>
      </c>
      <c r="GL138" s="60">
        <v>4562326</v>
      </c>
      <c r="GM138" s="60">
        <v>12203650.420516953</v>
      </c>
      <c r="GN138" s="62">
        <v>2.6748747065678677</v>
      </c>
      <c r="GO138" s="60">
        <v>5932839</v>
      </c>
      <c r="GP138" s="60">
        <v>14061702.698634515</v>
      </c>
      <c r="GQ138" s="62">
        <v>2.3701473609235837</v>
      </c>
      <c r="GR138" s="60">
        <v>6012476</v>
      </c>
      <c r="GS138" s="60">
        <v>13667815.920662336</v>
      </c>
      <c r="GT138" s="62">
        <v>2.2732424912236384</v>
      </c>
      <c r="GU138" s="60">
        <v>6010490</v>
      </c>
      <c r="GV138" s="60">
        <v>13082318.633649455</v>
      </c>
      <c r="GW138" s="62">
        <v>2.1765810497396143</v>
      </c>
      <c r="GX138" s="60">
        <v>6109619</v>
      </c>
      <c r="GY138" s="60">
        <v>12709021.813557934</v>
      </c>
      <c r="GZ138" s="62">
        <v>2.0801660158445126</v>
      </c>
      <c r="HA138" s="60">
        <v>4822520</v>
      </c>
      <c r="HB138" s="60">
        <v>9807240.7450433075</v>
      </c>
      <c r="HC138" s="62">
        <v>2.0336340222629055</v>
      </c>
      <c r="HD138" s="60">
        <v>7022973</v>
      </c>
      <c r="HE138" s="60">
        <v>14706995.971184133</v>
      </c>
      <c r="HF138" s="62">
        <v>2.0941267994600197</v>
      </c>
      <c r="HG138" s="60">
        <v>8562788</v>
      </c>
      <c r="HH138" s="60">
        <v>18872415.44645695</v>
      </c>
      <c r="HI138" s="62">
        <v>2.2040035846335271</v>
      </c>
      <c r="HJ138" s="60">
        <v>9723657</v>
      </c>
      <c r="HK138" s="60">
        <v>22497584.447984796</v>
      </c>
      <c r="HL138" s="62">
        <v>2.313695808890091</v>
      </c>
      <c r="HM138" s="60">
        <v>11941467</v>
      </c>
      <c r="HN138" s="60">
        <v>24467917.629230365</v>
      </c>
      <c r="HO138" s="62">
        <v>2.0489875849617443</v>
      </c>
      <c r="HP138" s="60">
        <v>13916882</v>
      </c>
      <c r="HQ138" s="60">
        <v>36049504.285183661</v>
      </c>
      <c r="HR138" s="62">
        <v>2.5903434609263525</v>
      </c>
      <c r="HS138" s="60">
        <v>16413384</v>
      </c>
      <c r="HT138" s="60">
        <v>33727714.087007955</v>
      </c>
      <c r="HU138" s="62">
        <v>2.0548909406498961</v>
      </c>
      <c r="HV138" s="60">
        <v>18756306</v>
      </c>
      <c r="HW138" s="60">
        <v>37060920.415377758</v>
      </c>
      <c r="HX138" s="62">
        <v>1.9759178814515908</v>
      </c>
      <c r="HY138" s="60">
        <v>18031626</v>
      </c>
      <c r="HZ138" s="60">
        <v>36131694.011934489</v>
      </c>
      <c r="IA138" s="62">
        <v>2.0037956650129329</v>
      </c>
      <c r="IB138" s="60">
        <v>21712364</v>
      </c>
      <c r="IC138" s="60">
        <v>40713560.012750834</v>
      </c>
      <c r="ID138" s="62">
        <v>1.8751325287633736</v>
      </c>
      <c r="IE138" s="60">
        <v>21843308</v>
      </c>
      <c r="IF138" s="60">
        <v>41789441.628961362</v>
      </c>
      <c r="IG138" s="62">
        <v>1.9131461969478873</v>
      </c>
      <c r="IH138" s="60">
        <v>22405942</v>
      </c>
      <c r="II138" s="60">
        <v>42719097.82478828</v>
      </c>
      <c r="IJ138" s="62">
        <v>1.9065968226101933</v>
      </c>
      <c r="IK138" s="60">
        <v>30227250</v>
      </c>
      <c r="IL138" s="60">
        <v>55488961.35475754</v>
      </c>
      <c r="IM138" s="62">
        <v>1.8357264175456762</v>
      </c>
      <c r="IN138" s="60">
        <v>34460528</v>
      </c>
      <c r="IO138" s="60">
        <v>66666506.289381415</v>
      </c>
      <c r="IP138" s="62">
        <v>1.9345758802471458</v>
      </c>
      <c r="IQ138" s="60">
        <v>37252260</v>
      </c>
      <c r="IR138" s="60">
        <v>70703712.294199735</v>
      </c>
      <c r="IS138" s="62">
        <v>1.8979710840147614</v>
      </c>
      <c r="IT138" s="60">
        <v>42397948</v>
      </c>
      <c r="IU138" s="60">
        <v>81780456.641325206</v>
      </c>
      <c r="IV138" s="62">
        <v>1.9288777051503814</v>
      </c>
      <c r="IW138" s="60">
        <v>46311492</v>
      </c>
      <c r="IX138" s="60">
        <v>90148175.667029098</v>
      </c>
      <c r="IY138" s="62">
        <v>1.9465616799180017</v>
      </c>
      <c r="IZ138" s="60">
        <v>44073584</v>
      </c>
      <c r="JA138" s="60">
        <v>101565168.56242101</v>
      </c>
      <c r="JB138" s="62">
        <v>2.3044454147958788</v>
      </c>
      <c r="JC138" s="60">
        <v>42877124</v>
      </c>
      <c r="JD138" s="60">
        <v>96038274.436534494</v>
      </c>
      <c r="JE138" s="62">
        <v>2.239848792949231</v>
      </c>
      <c r="JF138" s="60">
        <v>45380020</v>
      </c>
      <c r="JG138" s="60">
        <v>98486526.680819765</v>
      </c>
      <c r="JH138" s="62">
        <v>2.1702618615157014</v>
      </c>
      <c r="JI138" s="60">
        <v>48084916</v>
      </c>
      <c r="JJ138" s="60">
        <v>102939912.14441034</v>
      </c>
      <c r="JK138" s="62">
        <v>2.1407942595638585</v>
      </c>
      <c r="JL138" s="60">
        <v>47013672</v>
      </c>
      <c r="JM138" s="60">
        <v>94350853.016129047</v>
      </c>
      <c r="JN138" s="62">
        <v>2.0068811688678361</v>
      </c>
      <c r="JO138" s="60">
        <v>49409412</v>
      </c>
      <c r="JP138" s="60">
        <v>103448438.88240241</v>
      </c>
      <c r="JQ138" s="62">
        <v>2.0936990483190208</v>
      </c>
      <c r="JR138" s="60">
        <v>49974124</v>
      </c>
      <c r="JS138" s="60">
        <v>106494754.98059161</v>
      </c>
      <c r="JT138" s="62">
        <v>2.1309979336624614</v>
      </c>
      <c r="JU138" s="60">
        <v>47468344</v>
      </c>
      <c r="JV138" s="60">
        <v>98883428.184276327</v>
      </c>
      <c r="JW138" s="62">
        <v>2.0831446781517453</v>
      </c>
      <c r="JX138" s="60">
        <v>43713772</v>
      </c>
      <c r="JY138" s="60">
        <v>92164042.119395658</v>
      </c>
      <c r="JZ138" s="62">
        <v>2.1083525374885439</v>
      </c>
      <c r="KA138" s="60">
        <v>63437684</v>
      </c>
      <c r="KB138" s="60">
        <v>131820467.29285863</v>
      </c>
      <c r="KC138" s="62">
        <v>2.0779520780244534</v>
      </c>
      <c r="KD138" s="60">
        <v>50352624</v>
      </c>
      <c r="KE138" s="60">
        <v>129948337.11866874</v>
      </c>
      <c r="KF138" s="62">
        <v>2.5807659421814586</v>
      </c>
      <c r="KG138" s="60">
        <v>46337520</v>
      </c>
      <c r="KH138" s="60">
        <v>91333809.752651438</v>
      </c>
      <c r="KI138" s="62">
        <v>1.971055200033395</v>
      </c>
      <c r="KJ138" s="60">
        <v>47873192</v>
      </c>
      <c r="KK138" s="60">
        <v>99320518.503231943</v>
      </c>
      <c r="KL138" s="62">
        <v>2.0746583704556811</v>
      </c>
      <c r="KM138" s="60">
        <v>49251552</v>
      </c>
      <c r="KN138" s="60">
        <v>102180136.67503391</v>
      </c>
      <c r="KO138" s="62">
        <v>2.0746582092485921</v>
      </c>
    </row>
    <row r="139" spans="1:301" ht="15" customHeight="1">
      <c r="A139" s="166">
        <v>99.998000000000005</v>
      </c>
      <c r="B139" s="171">
        <v>1611565</v>
      </c>
      <c r="C139" s="3">
        <v>3158337</v>
      </c>
      <c r="D139" s="4">
        <v>1.959795</v>
      </c>
      <c r="E139" s="3">
        <v>3061354</v>
      </c>
      <c r="F139" s="3">
        <v>5725871</v>
      </c>
      <c r="G139" s="4">
        <v>1.8703719999999999</v>
      </c>
      <c r="H139" s="3">
        <v>1540084</v>
      </c>
      <c r="I139" s="3">
        <v>1961285</v>
      </c>
      <c r="J139" s="4">
        <v>1.2734920000000001</v>
      </c>
      <c r="K139" s="3">
        <v>1158200</v>
      </c>
      <c r="L139" s="3">
        <v>1744031</v>
      </c>
      <c r="M139" s="4">
        <v>1.5058119999999999</v>
      </c>
      <c r="N139" s="3">
        <v>8569902</v>
      </c>
      <c r="O139" s="3">
        <v>9144476</v>
      </c>
      <c r="P139" s="4">
        <v>1.067045</v>
      </c>
      <c r="Q139" s="3">
        <v>1962561</v>
      </c>
      <c r="R139" s="3">
        <v>2084719</v>
      </c>
      <c r="S139" s="4">
        <v>1.0622450000000001</v>
      </c>
      <c r="T139" s="3">
        <v>3161157</v>
      </c>
      <c r="U139" s="3">
        <v>3825502</v>
      </c>
      <c r="V139" s="4">
        <v>1.210159</v>
      </c>
      <c r="W139" s="3">
        <v>6614147</v>
      </c>
      <c r="X139" s="3">
        <v>15800000</v>
      </c>
      <c r="Y139" s="4">
        <v>2.3880409999999999</v>
      </c>
      <c r="Z139" s="3">
        <v>4753560</v>
      </c>
      <c r="AA139" s="3">
        <v>12200000</v>
      </c>
      <c r="AB139" s="4">
        <v>2.5577100000000002</v>
      </c>
      <c r="AC139" s="3">
        <v>8085839</v>
      </c>
      <c r="AD139" s="3">
        <v>14800000</v>
      </c>
      <c r="AE139" s="4">
        <v>1.833547</v>
      </c>
      <c r="AF139" s="3">
        <v>9890403</v>
      </c>
      <c r="AG139" s="3">
        <v>17600000</v>
      </c>
      <c r="AH139" s="4">
        <v>1.7755190000000001</v>
      </c>
      <c r="AI139" s="3">
        <v>12100000</v>
      </c>
      <c r="AJ139" s="3">
        <v>38900000</v>
      </c>
      <c r="AK139" s="4">
        <v>3.219881</v>
      </c>
      <c r="AL139" s="3">
        <v>12400000</v>
      </c>
      <c r="AM139" s="3">
        <v>47400000</v>
      </c>
      <c r="AN139" s="4">
        <v>3.8397169999999998</v>
      </c>
      <c r="AO139" s="3">
        <v>9303827</v>
      </c>
      <c r="AP139" s="3">
        <v>13700000</v>
      </c>
      <c r="AQ139" s="4">
        <v>1.473724</v>
      </c>
      <c r="AR139" s="3">
        <v>10500000</v>
      </c>
      <c r="AS139" s="3">
        <v>28500000</v>
      </c>
      <c r="AT139" s="4">
        <v>2.7055030000000002</v>
      </c>
      <c r="AU139" s="3">
        <v>10700000</v>
      </c>
      <c r="AV139" s="3">
        <v>20300000</v>
      </c>
      <c r="AW139" s="4">
        <v>1.898425</v>
      </c>
      <c r="AX139" s="3">
        <v>11500000</v>
      </c>
      <c r="AY139" s="3">
        <v>42800000</v>
      </c>
      <c r="AZ139" s="4">
        <v>3.7148979999999998</v>
      </c>
      <c r="BA139" s="3">
        <v>0</v>
      </c>
      <c r="BB139" s="3">
        <v>0</v>
      </c>
      <c r="BC139" s="4">
        <v>3.2945519999999999</v>
      </c>
      <c r="BD139" s="3">
        <v>15600000</v>
      </c>
      <c r="BE139" s="3">
        <v>26200000</v>
      </c>
      <c r="BF139" s="4">
        <v>1.676261</v>
      </c>
      <c r="BG139" s="3">
        <v>16000000</v>
      </c>
      <c r="BH139" s="3">
        <v>42300000</v>
      </c>
      <c r="BI139" s="4">
        <v>2.6547830000000001</v>
      </c>
      <c r="BJ139" s="3">
        <v>0</v>
      </c>
      <c r="BK139" s="3">
        <v>0</v>
      </c>
      <c r="BL139" s="4">
        <v>2.3104390000000001</v>
      </c>
      <c r="BM139" s="3">
        <v>0</v>
      </c>
      <c r="BN139" s="3">
        <v>0</v>
      </c>
      <c r="BO139" s="4">
        <v>1.725738</v>
      </c>
      <c r="BP139" s="3">
        <v>0</v>
      </c>
      <c r="BQ139" s="3">
        <v>0</v>
      </c>
      <c r="BR139" s="4">
        <v>2.4610340000000002</v>
      </c>
      <c r="BS139" s="3">
        <v>60400000</v>
      </c>
      <c r="BT139" s="3">
        <v>119000000</v>
      </c>
      <c r="BU139" s="4">
        <v>1.974424</v>
      </c>
      <c r="BV139" s="3">
        <v>0</v>
      </c>
      <c r="BW139" s="3">
        <v>0</v>
      </c>
      <c r="BX139" s="4">
        <v>1.889151</v>
      </c>
      <c r="BY139" s="3">
        <v>0</v>
      </c>
      <c r="BZ139" s="3">
        <v>0</v>
      </c>
      <c r="CA139" s="4">
        <v>2.3575970000000002</v>
      </c>
      <c r="CB139" s="3">
        <v>0</v>
      </c>
      <c r="CC139" s="3">
        <v>0</v>
      </c>
      <c r="CD139" s="4">
        <v>2.533868</v>
      </c>
      <c r="CE139" s="3">
        <v>0</v>
      </c>
      <c r="CF139" s="3">
        <v>0</v>
      </c>
      <c r="CG139" s="4">
        <v>5.9151569999999998</v>
      </c>
      <c r="CH139" s="3">
        <v>0</v>
      </c>
      <c r="CI139" s="3">
        <v>0</v>
      </c>
      <c r="CJ139" s="4">
        <v>7.1290560000000003</v>
      </c>
      <c r="CK139" s="3">
        <v>0</v>
      </c>
      <c r="CL139" s="3">
        <v>0</v>
      </c>
      <c r="CM139" s="4">
        <v>2.3783799999999999</v>
      </c>
      <c r="CN139" s="3">
        <v>0</v>
      </c>
      <c r="CO139" s="3">
        <v>0</v>
      </c>
      <c r="CP139" s="4">
        <v>5.7991609999999998</v>
      </c>
      <c r="CQ139" s="3">
        <v>0</v>
      </c>
      <c r="CR139" s="3">
        <v>0</v>
      </c>
      <c r="CS139" s="4">
        <v>6.0173399999999999</v>
      </c>
      <c r="CT139" s="3">
        <v>0</v>
      </c>
      <c r="CU139" s="3">
        <v>0</v>
      </c>
      <c r="CV139" s="4">
        <v>2.4118909999999998</v>
      </c>
      <c r="CW139" s="3">
        <v>32800000</v>
      </c>
      <c r="CX139" s="3">
        <v>51000000</v>
      </c>
      <c r="CY139" s="4">
        <v>1.5535760000000001</v>
      </c>
      <c r="CZ139" s="3">
        <v>0</v>
      </c>
      <c r="DA139" s="3">
        <v>0</v>
      </c>
      <c r="DB139" s="4">
        <v>2.8592569999999999</v>
      </c>
      <c r="DC139" s="3">
        <v>0</v>
      </c>
      <c r="DD139" s="3">
        <v>0</v>
      </c>
      <c r="DE139" s="4">
        <v>1.3355269999999999</v>
      </c>
      <c r="DF139" s="3">
        <v>0</v>
      </c>
      <c r="DG139" s="3">
        <v>0</v>
      </c>
      <c r="DH139" s="4">
        <v>1.6011010000000001</v>
      </c>
      <c r="DI139" s="3">
        <v>71000000</v>
      </c>
      <c r="DJ139" s="3">
        <v>102000000</v>
      </c>
      <c r="DK139" s="4">
        <v>1.4374150000000001</v>
      </c>
      <c r="DL139" s="3">
        <v>66300000</v>
      </c>
      <c r="DM139" s="3">
        <v>109000000</v>
      </c>
      <c r="DN139" s="4">
        <v>1.640333</v>
      </c>
      <c r="DO139" s="3">
        <v>98100000</v>
      </c>
      <c r="DP139" s="3">
        <v>147000000</v>
      </c>
      <c r="DQ139" s="4">
        <v>1.4988539999999999</v>
      </c>
      <c r="DR139" s="3">
        <v>159000000</v>
      </c>
      <c r="DS139" s="3">
        <v>231000000</v>
      </c>
      <c r="DT139" s="4">
        <v>1.4547429999999999</v>
      </c>
      <c r="DU139" s="3">
        <v>287235.3</v>
      </c>
      <c r="DV139" s="3">
        <v>494269.8</v>
      </c>
      <c r="DW139" s="4">
        <v>1.720783</v>
      </c>
      <c r="DX139" s="3">
        <v>382675.3</v>
      </c>
      <c r="DY139" s="3">
        <v>795786.9</v>
      </c>
      <c r="DZ139" s="4">
        <v>2.0795349999999999</v>
      </c>
      <c r="EA139" s="3">
        <v>438736</v>
      </c>
      <c r="EB139" s="3">
        <v>3440364</v>
      </c>
      <c r="EC139" s="4">
        <v>7.8415369999999998</v>
      </c>
      <c r="ED139" s="3">
        <v>475680.9</v>
      </c>
      <c r="EE139" s="3">
        <v>866758.2</v>
      </c>
      <c r="EF139" s="4">
        <v>1.8221419999999999</v>
      </c>
      <c r="EG139" s="3">
        <v>615985.1</v>
      </c>
      <c r="EH139" s="3">
        <v>1103428</v>
      </c>
      <c r="EI139" s="4">
        <v>1.791323</v>
      </c>
      <c r="EJ139" s="3">
        <v>597810.30000000005</v>
      </c>
      <c r="EK139" s="3">
        <v>1085995</v>
      </c>
      <c r="EL139" s="4">
        <v>1.816622</v>
      </c>
      <c r="EM139" s="3">
        <v>633503.30000000005</v>
      </c>
      <c r="EN139" s="3">
        <v>1002135</v>
      </c>
      <c r="EO139" s="4">
        <v>1.5818939999999999</v>
      </c>
      <c r="EP139" s="3">
        <v>763147.9</v>
      </c>
      <c r="EQ139" s="3">
        <v>1346858</v>
      </c>
      <c r="ER139" s="4">
        <v>1.764872</v>
      </c>
      <c r="ES139" s="3">
        <v>960645.9</v>
      </c>
      <c r="ET139" s="3">
        <v>2395168</v>
      </c>
      <c r="EU139" s="4">
        <v>2.4932889999999999</v>
      </c>
      <c r="EV139" s="3">
        <v>948160.6</v>
      </c>
      <c r="EW139" s="3">
        <v>1787409</v>
      </c>
      <c r="EX139" s="4">
        <v>1.8851329999999999</v>
      </c>
      <c r="EY139" s="3">
        <v>1490835</v>
      </c>
      <c r="EZ139" s="3">
        <v>3324831</v>
      </c>
      <c r="FA139" s="4">
        <v>2.230181</v>
      </c>
      <c r="FB139" s="3">
        <v>1189782</v>
      </c>
      <c r="FC139" s="3">
        <v>1963866</v>
      </c>
      <c r="FD139" s="4">
        <v>1.6506099999999999</v>
      </c>
      <c r="FE139" s="3">
        <v>1942813</v>
      </c>
      <c r="FF139" s="3">
        <v>3929010</v>
      </c>
      <c r="FG139" s="4">
        <v>2.0223300000000002</v>
      </c>
      <c r="FH139" s="3">
        <v>2263289</v>
      </c>
      <c r="FI139" s="3">
        <v>4732886</v>
      </c>
      <c r="FJ139" s="4">
        <v>2.0911550000000001</v>
      </c>
      <c r="FK139" s="60">
        <v>2350640</v>
      </c>
      <c r="FL139" s="60">
        <v>3315864.0197195895</v>
      </c>
      <c r="FM139" s="62">
        <v>1.4106217964978003</v>
      </c>
      <c r="FN139" s="60">
        <v>2621277</v>
      </c>
      <c r="FO139" s="60">
        <v>5885689.4550967896</v>
      </c>
      <c r="FP139" s="62">
        <v>2.2453519620768008</v>
      </c>
      <c r="FQ139" s="60">
        <v>2906313</v>
      </c>
      <c r="FR139" s="60">
        <v>6625486.1493134499</v>
      </c>
      <c r="FS139" s="62">
        <v>2.2796877519088445</v>
      </c>
      <c r="FT139" s="60">
        <v>3282239</v>
      </c>
      <c r="FU139" s="60">
        <v>7602208.5126203774</v>
      </c>
      <c r="FV139" s="62">
        <v>2.3161654323833143</v>
      </c>
      <c r="FW139" s="60">
        <v>3531586</v>
      </c>
      <c r="FX139" s="60">
        <v>8316896.5487895366</v>
      </c>
      <c r="FY139" s="62">
        <v>2.3550032616477514</v>
      </c>
      <c r="FZ139" s="60">
        <v>3485345</v>
      </c>
      <c r="GA139" s="60">
        <v>3888421.5292539475</v>
      </c>
      <c r="GB139" s="62">
        <v>1.1156489613665068</v>
      </c>
      <c r="GC139" s="60">
        <v>4418704</v>
      </c>
      <c r="GD139" s="60">
        <v>10675769.719668342</v>
      </c>
      <c r="GE139" s="62">
        <v>2.4160409295730925</v>
      </c>
      <c r="GF139" s="60">
        <v>4940241</v>
      </c>
      <c r="GG139" s="60">
        <v>12032754.429516952</v>
      </c>
      <c r="GH139" s="62">
        <v>2.4356614241120935</v>
      </c>
      <c r="GI139" s="60">
        <v>5863101</v>
      </c>
      <c r="GJ139" s="60">
        <v>14395721.794073606</v>
      </c>
      <c r="GK139" s="62">
        <v>2.4553085123509906</v>
      </c>
      <c r="GL139" s="60">
        <v>5081513</v>
      </c>
      <c r="GM139" s="60">
        <v>16075081.120033054</v>
      </c>
      <c r="GN139" s="62">
        <v>3.1634438640682516</v>
      </c>
      <c r="GO139" s="60">
        <v>7480156</v>
      </c>
      <c r="GP139" s="60">
        <v>17780560.399697069</v>
      </c>
      <c r="GQ139" s="62">
        <v>2.3770306929022698</v>
      </c>
      <c r="GR139" s="60">
        <v>7527205</v>
      </c>
      <c r="GS139" s="60">
        <v>17156729.502148066</v>
      </c>
      <c r="GT139" s="62">
        <v>2.2792961666578853</v>
      </c>
      <c r="GU139" s="60">
        <v>7467324</v>
      </c>
      <c r="GV139" s="60">
        <v>16291942.254990406</v>
      </c>
      <c r="GW139" s="62">
        <v>2.1817644788133483</v>
      </c>
      <c r="GX139" s="60">
        <v>7527538</v>
      </c>
      <c r="GY139" s="60">
        <v>15690633.957130196</v>
      </c>
      <c r="GZ139" s="62">
        <v>2.0844310526403449</v>
      </c>
      <c r="HA139" s="60">
        <v>5337723</v>
      </c>
      <c r="HB139" s="60">
        <v>12275652.577291183</v>
      </c>
      <c r="HC139" s="62">
        <v>2.2997919857008657</v>
      </c>
      <c r="HD139" s="60">
        <v>8665041</v>
      </c>
      <c r="HE139" s="60">
        <v>18180712.907054961</v>
      </c>
      <c r="HF139" s="62">
        <v>2.0981681341213458</v>
      </c>
      <c r="HG139" s="60">
        <v>10665231</v>
      </c>
      <c r="HH139" s="60">
        <v>23556519.930683028</v>
      </c>
      <c r="HI139" s="62">
        <v>2.2087210235467967</v>
      </c>
      <c r="HJ139" s="60">
        <v>12215278</v>
      </c>
      <c r="HK139" s="60">
        <v>28327598.126397818</v>
      </c>
      <c r="HL139" s="62">
        <v>2.3190301625880161</v>
      </c>
      <c r="HM139" s="60">
        <v>14694551</v>
      </c>
      <c r="HN139" s="60">
        <v>30018439.37248842</v>
      </c>
      <c r="HO139" s="62">
        <v>2.0428279416287318</v>
      </c>
      <c r="HP139" s="60">
        <v>17806658</v>
      </c>
      <c r="HQ139" s="60">
        <v>46249340.850447714</v>
      </c>
      <c r="HR139" s="62">
        <v>2.597306066666059</v>
      </c>
      <c r="HS139" s="60">
        <v>21295222</v>
      </c>
      <c r="HT139" s="60">
        <v>41201223.861807607</v>
      </c>
      <c r="HU139" s="62">
        <v>1.9347637635244004</v>
      </c>
      <c r="HV139" s="60">
        <v>23550434</v>
      </c>
      <c r="HW139" s="60">
        <v>45143010.77572041</v>
      </c>
      <c r="HX139" s="62">
        <v>1.9168653442106591</v>
      </c>
      <c r="HY139" s="60">
        <v>22384256</v>
      </c>
      <c r="HZ139" s="60">
        <v>44146444.678592846</v>
      </c>
      <c r="IA139" s="62">
        <v>1.9722096047593829</v>
      </c>
      <c r="IB139" s="60">
        <v>27740952</v>
      </c>
      <c r="IC139" s="60">
        <v>48818452.482736588</v>
      </c>
      <c r="ID139" s="62">
        <v>1.7597973019360182</v>
      </c>
      <c r="IE139" s="60">
        <v>27608178</v>
      </c>
      <c r="IF139" s="60">
        <v>50343175.891810283</v>
      </c>
      <c r="IG139" s="62">
        <v>1.8234878046573839</v>
      </c>
      <c r="IH139" s="60">
        <v>28301094</v>
      </c>
      <c r="II139" s="60">
        <v>51472943.926747382</v>
      </c>
      <c r="IJ139" s="62">
        <v>1.8187616325625922</v>
      </c>
      <c r="IK139" s="60">
        <v>38175344</v>
      </c>
      <c r="IL139" s="60">
        <v>66345431.77978795</v>
      </c>
      <c r="IM139" s="62">
        <v>1.7379131352369201</v>
      </c>
      <c r="IN139" s="60">
        <v>43123700</v>
      </c>
      <c r="IO139" s="60">
        <v>80676498.39209494</v>
      </c>
      <c r="IP139" s="62">
        <v>1.8708157786111799</v>
      </c>
      <c r="IQ139" s="60">
        <v>46202292</v>
      </c>
      <c r="IR139" s="60">
        <v>85505000.134765521</v>
      </c>
      <c r="IS139" s="62">
        <v>1.8506657664248674</v>
      </c>
      <c r="IT139" s="60">
        <v>52894560</v>
      </c>
      <c r="IU139" s="60">
        <v>99027382.31567964</v>
      </c>
      <c r="IV139" s="62">
        <v>1.8721657258455244</v>
      </c>
      <c r="IW139" s="60">
        <v>57776392</v>
      </c>
      <c r="IX139" s="60">
        <v>109285503.11587738</v>
      </c>
      <c r="IY139" s="62">
        <v>1.8915252291260654</v>
      </c>
      <c r="IZ139" s="60">
        <v>56735788</v>
      </c>
      <c r="JA139" s="60">
        <v>127058181.5084736</v>
      </c>
      <c r="JB139" s="62">
        <v>2.2394715220748078</v>
      </c>
      <c r="JC139" s="60">
        <v>54733368</v>
      </c>
      <c r="JD139" s="60">
        <v>119573036.4669472</v>
      </c>
      <c r="JE139" s="62">
        <v>2.1846460547969055</v>
      </c>
      <c r="JF139" s="60">
        <v>56330628</v>
      </c>
      <c r="JG139" s="60">
        <v>122306382.8763153</v>
      </c>
      <c r="JH139" s="62">
        <v>2.1712234927740428</v>
      </c>
      <c r="JI139" s="60">
        <v>60062572</v>
      </c>
      <c r="JJ139" s="60">
        <v>127534225.61814798</v>
      </c>
      <c r="JK139" s="62">
        <v>2.1233560497234114</v>
      </c>
      <c r="JL139" s="60">
        <v>58258136</v>
      </c>
      <c r="JM139" s="60">
        <v>115309893.81646776</v>
      </c>
      <c r="JN139" s="62">
        <v>1.9792925372083268</v>
      </c>
      <c r="JO139" s="60">
        <v>62774884</v>
      </c>
      <c r="JP139" s="60">
        <v>127560965.43419135</v>
      </c>
      <c r="JQ139" s="62">
        <v>2.0320382501095717</v>
      </c>
      <c r="JR139" s="60">
        <v>63493340</v>
      </c>
      <c r="JS139" s="60">
        <v>131672082.24811792</v>
      </c>
      <c r="JT139" s="62">
        <v>2.0737936017874934</v>
      </c>
      <c r="JU139" s="60">
        <v>62898276</v>
      </c>
      <c r="JV139" s="60">
        <v>120804838.21369916</v>
      </c>
      <c r="JW139" s="62">
        <v>1.9206383051532154</v>
      </c>
      <c r="JX139" s="60">
        <v>61405744</v>
      </c>
      <c r="JY139" s="60">
        <v>112341221.55391105</v>
      </c>
      <c r="JZ139" s="62">
        <v>1.829490439101447</v>
      </c>
      <c r="KA139" s="60">
        <v>77329056</v>
      </c>
      <c r="KB139" s="60">
        <v>164421725.36041465</v>
      </c>
      <c r="KC139" s="62">
        <v>2.1262606045574208</v>
      </c>
      <c r="KD139" s="60">
        <v>71273992</v>
      </c>
      <c r="KE139" s="60">
        <v>165099899.26427621</v>
      </c>
      <c r="KF139" s="62">
        <v>2.3164115637619429</v>
      </c>
      <c r="KG139" s="60">
        <v>54607956</v>
      </c>
      <c r="KH139" s="60">
        <v>116177033.11204095</v>
      </c>
      <c r="KI139" s="62">
        <v>2.1274744858064447</v>
      </c>
      <c r="KJ139" s="60">
        <v>59143820</v>
      </c>
      <c r="KK139" s="60">
        <v>122513820.28716666</v>
      </c>
      <c r="KL139" s="62">
        <v>2.0714559912965829</v>
      </c>
      <c r="KM139" s="60">
        <v>60846688</v>
      </c>
      <c r="KN139" s="60">
        <v>126041234.48682572</v>
      </c>
      <c r="KO139" s="62">
        <v>2.0714559597200379</v>
      </c>
    </row>
    <row r="140" spans="1:301" ht="15" customHeight="1" thickBot="1">
      <c r="A140" s="168">
        <v>99.998999999999995</v>
      </c>
      <c r="B140" s="174">
        <v>2262246</v>
      </c>
      <c r="C140" s="175">
        <v>4435258</v>
      </c>
      <c r="D140" s="176">
        <v>1.960555</v>
      </c>
      <c r="E140" s="175">
        <v>4255924</v>
      </c>
      <c r="F140" s="175">
        <v>7891202</v>
      </c>
      <c r="G140" s="176">
        <v>1.854169</v>
      </c>
      <c r="H140" s="175">
        <v>1802464</v>
      </c>
      <c r="I140" s="175">
        <v>2267691</v>
      </c>
      <c r="J140" s="176">
        <v>1.2581059999999999</v>
      </c>
      <c r="K140" s="175">
        <v>1457653</v>
      </c>
      <c r="L140" s="175">
        <v>2203444</v>
      </c>
      <c r="M140" s="176">
        <v>1.511639</v>
      </c>
      <c r="N140" s="175">
        <v>9238936</v>
      </c>
      <c r="O140" s="175">
        <v>9238936</v>
      </c>
      <c r="P140" s="176">
        <v>1</v>
      </c>
      <c r="Q140" s="175">
        <v>2058670</v>
      </c>
      <c r="R140" s="175">
        <v>2162197</v>
      </c>
      <c r="S140" s="176">
        <v>1.0502880000000001</v>
      </c>
      <c r="T140" s="175">
        <v>3601551</v>
      </c>
      <c r="U140" s="175">
        <v>4294471</v>
      </c>
      <c r="V140" s="176">
        <v>1.1923950000000001</v>
      </c>
      <c r="W140" s="175">
        <v>9977653</v>
      </c>
      <c r="X140" s="175">
        <v>23600000</v>
      </c>
      <c r="Y140" s="176">
        <v>2.3646500000000001</v>
      </c>
      <c r="Z140" s="175">
        <v>7201368</v>
      </c>
      <c r="AA140" s="175">
        <v>18600000</v>
      </c>
      <c r="AB140" s="176">
        <v>2.578173</v>
      </c>
      <c r="AC140" s="175">
        <v>11100000</v>
      </c>
      <c r="AD140" s="175">
        <v>20300000</v>
      </c>
      <c r="AE140" s="176">
        <v>1.824776</v>
      </c>
      <c r="AF140" s="175">
        <v>9739514</v>
      </c>
      <c r="AG140" s="175">
        <v>25000000</v>
      </c>
      <c r="AH140" s="176">
        <v>2.5629780000000002</v>
      </c>
      <c r="AI140" s="175">
        <v>0</v>
      </c>
      <c r="AJ140" s="175">
        <v>0</v>
      </c>
      <c r="AK140" s="176">
        <v>2.4559389999999999</v>
      </c>
      <c r="AL140" s="175">
        <v>0</v>
      </c>
      <c r="AM140" s="175">
        <v>0</v>
      </c>
      <c r="AN140" s="176">
        <v>2.95194</v>
      </c>
      <c r="AO140" s="175">
        <v>11300000</v>
      </c>
      <c r="AP140" s="175">
        <v>17300000</v>
      </c>
      <c r="AQ140" s="176">
        <v>1.5265169999999999</v>
      </c>
      <c r="AR140" s="175">
        <v>0</v>
      </c>
      <c r="AS140" s="175">
        <v>0</v>
      </c>
      <c r="AT140" s="176">
        <v>2.6922959999999998</v>
      </c>
      <c r="AU140" s="175">
        <v>14600000</v>
      </c>
      <c r="AV140" s="175">
        <v>28200000</v>
      </c>
      <c r="AW140" s="176">
        <v>1.9323109999999999</v>
      </c>
      <c r="AX140" s="175">
        <v>0</v>
      </c>
      <c r="AY140" s="175">
        <v>0</v>
      </c>
      <c r="AZ140" s="176">
        <v>1.7501519999999999</v>
      </c>
      <c r="BA140" s="175">
        <v>0</v>
      </c>
      <c r="BB140" s="175">
        <v>0</v>
      </c>
      <c r="BC140" s="176">
        <v>3.9752960000000002</v>
      </c>
      <c r="BD140" s="175">
        <v>22200000</v>
      </c>
      <c r="BE140" s="175">
        <v>33800000</v>
      </c>
      <c r="BF140" s="176">
        <v>1.5214300000000001</v>
      </c>
      <c r="BG140" s="175">
        <v>0</v>
      </c>
      <c r="BH140" s="175">
        <v>0</v>
      </c>
      <c r="BI140" s="176">
        <v>2.4630130000000001</v>
      </c>
      <c r="BJ140" s="175">
        <v>0</v>
      </c>
      <c r="BK140" s="175">
        <v>0</v>
      </c>
      <c r="BL140" s="176">
        <v>1.779488</v>
      </c>
      <c r="BM140" s="175">
        <v>0</v>
      </c>
      <c r="BN140" s="175">
        <v>0</v>
      </c>
      <c r="BO140" s="176">
        <v>1.5175479999999999</v>
      </c>
      <c r="BP140" s="175">
        <v>0</v>
      </c>
      <c r="BQ140" s="175">
        <v>0</v>
      </c>
      <c r="BR140" s="176">
        <v>2.3789790000000002</v>
      </c>
      <c r="BS140" s="175">
        <v>92300000</v>
      </c>
      <c r="BT140" s="175">
        <v>164000000</v>
      </c>
      <c r="BU140" s="176">
        <v>1.782178</v>
      </c>
      <c r="BV140" s="175">
        <v>0</v>
      </c>
      <c r="BW140" s="175">
        <v>0</v>
      </c>
      <c r="BX140" s="176">
        <v>1.6897740000000001</v>
      </c>
      <c r="BY140" s="175">
        <v>0</v>
      </c>
      <c r="BZ140" s="175">
        <v>0</v>
      </c>
      <c r="CA140" s="176">
        <v>1.826943</v>
      </c>
      <c r="CB140" s="175">
        <v>0</v>
      </c>
      <c r="CC140" s="175">
        <v>0</v>
      </c>
      <c r="CD140" s="176">
        <v>2.539793</v>
      </c>
      <c r="CE140" s="175">
        <v>0</v>
      </c>
      <c r="CF140" s="175">
        <v>0</v>
      </c>
      <c r="CG140" s="176">
        <v>7.7426329999999997</v>
      </c>
      <c r="CH140" s="175">
        <v>0</v>
      </c>
      <c r="CI140" s="175">
        <v>0</v>
      </c>
      <c r="CJ140" s="176">
        <v>7.4071790000000002</v>
      </c>
      <c r="CK140" s="175">
        <v>0</v>
      </c>
      <c r="CL140" s="175">
        <v>0</v>
      </c>
      <c r="CM140" s="176">
        <v>2.3254739999999998</v>
      </c>
      <c r="CN140" s="175">
        <v>0</v>
      </c>
      <c r="CO140" s="175">
        <v>0</v>
      </c>
      <c r="CP140" s="176">
        <v>6.1116609999999998</v>
      </c>
      <c r="CQ140" s="175">
        <v>0</v>
      </c>
      <c r="CR140" s="175">
        <v>0</v>
      </c>
      <c r="CS140" s="176">
        <v>7.8277950000000001</v>
      </c>
      <c r="CT140" s="175">
        <v>0</v>
      </c>
      <c r="CU140" s="175">
        <v>0</v>
      </c>
      <c r="CV140" s="176">
        <v>2.089086</v>
      </c>
      <c r="CW140" s="175">
        <v>42600000</v>
      </c>
      <c r="CX140" s="175">
        <v>65000000</v>
      </c>
      <c r="CY140" s="176">
        <v>1.5249550000000001</v>
      </c>
      <c r="CZ140" s="175">
        <v>0</v>
      </c>
      <c r="DA140" s="175">
        <v>0</v>
      </c>
      <c r="DB140" s="176">
        <v>2.6009959999999999</v>
      </c>
      <c r="DC140" s="175">
        <v>0</v>
      </c>
      <c r="DD140" s="175">
        <v>0</v>
      </c>
      <c r="DE140" s="176">
        <v>1.2626850000000001</v>
      </c>
      <c r="DF140" s="175">
        <v>0</v>
      </c>
      <c r="DG140" s="175">
        <v>0</v>
      </c>
      <c r="DH140" s="176">
        <v>1.6613599999999999</v>
      </c>
      <c r="DI140" s="175">
        <v>90200000</v>
      </c>
      <c r="DJ140" s="175">
        <v>125000000</v>
      </c>
      <c r="DK140" s="176">
        <v>1.3836059999999999</v>
      </c>
      <c r="DL140" s="175">
        <v>86700000</v>
      </c>
      <c r="DM140" s="175">
        <v>142000000</v>
      </c>
      <c r="DN140" s="176">
        <v>1.6335029999999999</v>
      </c>
      <c r="DO140" s="175">
        <v>125000000</v>
      </c>
      <c r="DP140" s="175">
        <v>185000000</v>
      </c>
      <c r="DQ140" s="176">
        <v>1.4783269999999999</v>
      </c>
      <c r="DR140" s="175">
        <v>199000000</v>
      </c>
      <c r="DS140" s="175">
        <v>285000000</v>
      </c>
      <c r="DT140" s="176">
        <v>1.4310039999999999</v>
      </c>
      <c r="DU140" s="175">
        <v>380956.8</v>
      </c>
      <c r="DV140" s="175">
        <v>662344.4</v>
      </c>
      <c r="DW140" s="176">
        <v>1.738634</v>
      </c>
      <c r="DX140" s="175">
        <v>544315.9</v>
      </c>
      <c r="DY140" s="175">
        <v>1142374</v>
      </c>
      <c r="DZ140" s="176">
        <v>2.0987339999999999</v>
      </c>
      <c r="EA140" s="175">
        <v>746726.3</v>
      </c>
      <c r="EB140" s="175">
        <v>6322078</v>
      </c>
      <c r="EC140" s="176">
        <v>8.4663909999999998</v>
      </c>
      <c r="ED140" s="175">
        <v>646097</v>
      </c>
      <c r="EE140" s="175">
        <v>1187091</v>
      </c>
      <c r="EF140" s="176">
        <v>1.837326</v>
      </c>
      <c r="EG140" s="175">
        <v>844667.8</v>
      </c>
      <c r="EH140" s="175">
        <v>1494805</v>
      </c>
      <c r="EI140" s="176">
        <v>1.7696959999999999</v>
      </c>
      <c r="EJ140" s="175">
        <v>818034.6</v>
      </c>
      <c r="EK140" s="175">
        <v>1482209</v>
      </c>
      <c r="EL140" s="176">
        <v>1.8119149999999999</v>
      </c>
      <c r="EM140" s="175">
        <v>823208.6</v>
      </c>
      <c r="EN140" s="175">
        <v>1290263</v>
      </c>
      <c r="EO140" s="176">
        <v>1.5673589999999999</v>
      </c>
      <c r="EP140" s="175">
        <v>1032592</v>
      </c>
      <c r="EQ140" s="175">
        <v>1817790</v>
      </c>
      <c r="ER140" s="176">
        <v>1.7604139999999999</v>
      </c>
      <c r="ES140" s="175">
        <v>1446624</v>
      </c>
      <c r="ET140" s="175">
        <v>3631514</v>
      </c>
      <c r="EU140" s="176">
        <v>2.5103369999999998</v>
      </c>
      <c r="EV140" s="175">
        <v>1311991</v>
      </c>
      <c r="EW140" s="175">
        <v>2475390</v>
      </c>
      <c r="EX140" s="176">
        <v>1.8867430000000001</v>
      </c>
      <c r="EY140" s="175">
        <v>2183958</v>
      </c>
      <c r="EZ140" s="175">
        <v>4873812</v>
      </c>
      <c r="FA140" s="176">
        <v>2.2316419999999999</v>
      </c>
      <c r="FB140" s="175">
        <v>1565988</v>
      </c>
      <c r="FC140" s="175">
        <v>2579665</v>
      </c>
      <c r="FD140" s="176">
        <v>1.647308</v>
      </c>
      <c r="FE140" s="175">
        <v>2759787</v>
      </c>
      <c r="FF140" s="175">
        <v>5576952</v>
      </c>
      <c r="FG140" s="176">
        <v>2.020791</v>
      </c>
      <c r="FH140" s="175">
        <v>3249643</v>
      </c>
      <c r="FI140" s="175">
        <v>6795128</v>
      </c>
      <c r="FJ140" s="176">
        <v>2.0910380000000002</v>
      </c>
      <c r="FK140" s="177">
        <v>3129151</v>
      </c>
      <c r="FL140" s="177">
        <v>3938823.0408765087</v>
      </c>
      <c r="FM140" s="178">
        <v>1.2587513484892576</v>
      </c>
      <c r="FN140" s="177">
        <v>3844762</v>
      </c>
      <c r="FO140" s="177">
        <v>8647251.2798233964</v>
      </c>
      <c r="FP140" s="178">
        <v>2.2490992367858911</v>
      </c>
      <c r="FQ140" s="177">
        <v>4280567</v>
      </c>
      <c r="FR140" s="177">
        <v>9780420.528190393</v>
      </c>
      <c r="FS140" s="178">
        <v>2.2848422950021323</v>
      </c>
      <c r="FT140" s="177">
        <v>4854906</v>
      </c>
      <c r="FU140" s="177">
        <v>11277153.986734254</v>
      </c>
      <c r="FV140" s="178">
        <v>2.3228367319025858</v>
      </c>
      <c r="FW140" s="177">
        <v>5246676</v>
      </c>
      <c r="FX140" s="177">
        <v>12399526.153149072</v>
      </c>
      <c r="FY140" s="178">
        <v>2.3633108187258127</v>
      </c>
      <c r="FZ140" s="177">
        <v>4076757</v>
      </c>
      <c r="GA140" s="177">
        <v>4091717.9931522352</v>
      </c>
      <c r="GB140" s="178">
        <v>1.0036698270591637</v>
      </c>
      <c r="GC140" s="177">
        <v>6610225</v>
      </c>
      <c r="GD140" s="177">
        <v>16036349.69164555</v>
      </c>
      <c r="GE140" s="178">
        <v>2.425991504320284</v>
      </c>
      <c r="GF140" s="177">
        <v>7408015</v>
      </c>
      <c r="GG140" s="177">
        <v>18116213.386335474</v>
      </c>
      <c r="GH140" s="178">
        <v>2.4454882159843727</v>
      </c>
      <c r="GI140" s="177">
        <v>8812471</v>
      </c>
      <c r="GJ140" s="177">
        <v>21722888.588896878</v>
      </c>
      <c r="GK140" s="178">
        <v>2.4650167460292214</v>
      </c>
      <c r="GL140" s="177">
        <v>12217680</v>
      </c>
      <c r="GM140" s="177">
        <v>21271067.565278731</v>
      </c>
      <c r="GN140" s="178">
        <v>1.7410070950686818</v>
      </c>
      <c r="GO140" s="177">
        <v>11141999</v>
      </c>
      <c r="GP140" s="177">
        <v>26581512.687166404</v>
      </c>
      <c r="GQ140" s="178">
        <v>2.3857040991626732</v>
      </c>
      <c r="GR140" s="177">
        <v>11075529</v>
      </c>
      <c r="GS140" s="177">
        <v>25329675.583140716</v>
      </c>
      <c r="GT140" s="178">
        <v>2.2869946512839898</v>
      </c>
      <c r="GU140" s="177">
        <v>10842248</v>
      </c>
      <c r="GV140" s="177">
        <v>23727403.71537061</v>
      </c>
      <c r="GW140" s="178">
        <v>2.188421046573608</v>
      </c>
      <c r="GX140" s="177">
        <v>10772473</v>
      </c>
      <c r="GY140" s="177">
        <v>22514117.882837433</v>
      </c>
      <c r="GZ140" s="178">
        <v>2.0899674459928961</v>
      </c>
      <c r="HA140" s="177">
        <v>9786262</v>
      </c>
      <c r="HB140" s="177">
        <v>18140865.246221263</v>
      </c>
      <c r="HC140" s="178">
        <v>1.8537072935735077</v>
      </c>
      <c r="HD140" s="177">
        <v>12428968</v>
      </c>
      <c r="HE140" s="177">
        <v>26143117.311035614</v>
      </c>
      <c r="HF140" s="178">
        <v>2.1034020934831932</v>
      </c>
      <c r="HG140" s="177">
        <v>15549665</v>
      </c>
      <c r="HH140" s="177">
        <v>34438716.737609707</v>
      </c>
      <c r="HI140" s="178">
        <v>2.2147561852689241</v>
      </c>
      <c r="HJ140" s="177">
        <v>18074382</v>
      </c>
      <c r="HK140" s="177">
        <v>42037010.173201606</v>
      </c>
      <c r="HL140" s="178">
        <v>2.3257785617899192</v>
      </c>
      <c r="HM140" s="177">
        <v>22369838</v>
      </c>
      <c r="HN140" s="177">
        <v>41964140.617060564</v>
      </c>
      <c r="HO140" s="178">
        <v>1.8759251013378178</v>
      </c>
      <c r="HP140" s="177">
        <v>27194480</v>
      </c>
      <c r="HQ140" s="177">
        <v>70866237.753835693</v>
      </c>
      <c r="HR140" s="178">
        <v>2.605905233482519</v>
      </c>
      <c r="HS140" s="177">
        <v>31056998</v>
      </c>
      <c r="HT140" s="177">
        <v>56750196.86507085</v>
      </c>
      <c r="HU140" s="178">
        <v>1.827291770604192</v>
      </c>
      <c r="HV140" s="177">
        <v>33618440</v>
      </c>
      <c r="HW140" s="177">
        <v>62502609.785963297</v>
      </c>
      <c r="HX140" s="178">
        <v>1.8591763861131956</v>
      </c>
      <c r="HY140" s="177">
        <v>32826594</v>
      </c>
      <c r="HZ140" s="177">
        <v>61187103.118285023</v>
      </c>
      <c r="IA140" s="178">
        <v>1.8639491845631326</v>
      </c>
      <c r="IB140" s="177">
        <v>37800700</v>
      </c>
      <c r="IC140" s="177">
        <v>65739840.69320567</v>
      </c>
      <c r="ID140" s="178">
        <v>1.7391170188172618</v>
      </c>
      <c r="IE140" s="177">
        <v>38919016</v>
      </c>
      <c r="IF140" s="177">
        <v>68351944.589901567</v>
      </c>
      <c r="IG140" s="178">
        <v>1.7562608620398206</v>
      </c>
      <c r="IH140" s="177">
        <v>40544640</v>
      </c>
      <c r="II140" s="177">
        <v>69636736.559792072</v>
      </c>
      <c r="IJ140" s="178">
        <v>1.7175324915893215</v>
      </c>
      <c r="IK140" s="177">
        <v>52939324</v>
      </c>
      <c r="IL140" s="177">
        <v>88517878.717354685</v>
      </c>
      <c r="IM140" s="178">
        <v>1.6720628831103828</v>
      </c>
      <c r="IN140" s="177">
        <v>61544848</v>
      </c>
      <c r="IO140" s="177">
        <v>110166727.25577374</v>
      </c>
      <c r="IP140" s="178">
        <v>1.7900235492623808</v>
      </c>
      <c r="IQ140" s="177">
        <v>63622928</v>
      </c>
      <c r="IR140" s="177">
        <v>116864430.23124941</v>
      </c>
      <c r="IS140" s="178">
        <v>1.83682885879206</v>
      </c>
      <c r="IT140" s="177">
        <v>76588944</v>
      </c>
      <c r="IU140" s="177">
        <v>135267504.24734691</v>
      </c>
      <c r="IV140" s="178">
        <v>1.7661492270652916</v>
      </c>
      <c r="IW140" s="177">
        <v>86623752</v>
      </c>
      <c r="IX140" s="177">
        <v>149043978.77202344</v>
      </c>
      <c r="IY140" s="178">
        <v>1.7205901999260369</v>
      </c>
      <c r="IZ140" s="177">
        <v>82493736</v>
      </c>
      <c r="JA140" s="177">
        <v>187364149.88624585</v>
      </c>
      <c r="JB140" s="178">
        <v>2.2712530547318872</v>
      </c>
      <c r="JC140" s="177">
        <v>81675208</v>
      </c>
      <c r="JD140" s="177">
        <v>173966987.55459955</v>
      </c>
      <c r="JE140" s="178">
        <v>2.1299852404979434</v>
      </c>
      <c r="JF140" s="177">
        <v>81664400</v>
      </c>
      <c r="JG140" s="177">
        <v>177986080.65668693</v>
      </c>
      <c r="JH140" s="178">
        <v>2.1794818875383513</v>
      </c>
      <c r="JI140" s="177">
        <v>86139584</v>
      </c>
      <c r="JJ140" s="177">
        <v>183488223.23827994</v>
      </c>
      <c r="JK140" s="178">
        <v>2.1301266469812523</v>
      </c>
      <c r="JL140" s="177">
        <v>81198296</v>
      </c>
      <c r="JM140" s="177">
        <v>163290778.61334056</v>
      </c>
      <c r="JN140" s="178">
        <v>2.0110123815078649</v>
      </c>
      <c r="JO140" s="177">
        <v>88983512</v>
      </c>
      <c r="JP140" s="177">
        <v>180854921.34203312</v>
      </c>
      <c r="JQ140" s="178">
        <v>2.0324542971739881</v>
      </c>
      <c r="JR140" s="177">
        <v>90219472</v>
      </c>
      <c r="JS140" s="177">
        <v>187370767.84976712</v>
      </c>
      <c r="JT140" s="178">
        <v>2.0768329019900174</v>
      </c>
      <c r="JU140" s="177">
        <v>82784192</v>
      </c>
      <c r="JV140" s="177">
        <v>170355037.83744934</v>
      </c>
      <c r="JW140" s="178">
        <v>2.0578208679919148</v>
      </c>
      <c r="JX140" s="177">
        <v>79938376</v>
      </c>
      <c r="JY140" s="177">
        <v>149179057.88929781</v>
      </c>
      <c r="JZ140" s="178">
        <v>1.8661757387878108</v>
      </c>
      <c r="KA140" s="177">
        <v>117764072</v>
      </c>
      <c r="KB140" s="177">
        <v>237352043.08351377</v>
      </c>
      <c r="KC140" s="178">
        <v>2.0154877379198792</v>
      </c>
      <c r="KD140" s="177">
        <v>108211024</v>
      </c>
      <c r="KE140" s="177">
        <v>241232918.20221543</v>
      </c>
      <c r="KF140" s="178">
        <v>2.229282279060731</v>
      </c>
      <c r="KG140" s="177">
        <v>75401232</v>
      </c>
      <c r="KH140" s="177">
        <v>168949643.57067081</v>
      </c>
      <c r="KI140" s="178">
        <v>2.2406748416348266</v>
      </c>
      <c r="KJ140" s="177">
        <v>84786480</v>
      </c>
      <c r="KK140" s="177">
        <v>175282627.72167832</v>
      </c>
      <c r="KL140" s="178">
        <v>2.0673417238418001</v>
      </c>
      <c r="KM140" s="177">
        <v>87227648</v>
      </c>
      <c r="KN140" s="177">
        <v>180329381.1764352</v>
      </c>
      <c r="KO140" s="178">
        <v>2.067342010373078</v>
      </c>
    </row>
    <row r="141" spans="1:30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S141" s="2"/>
      <c r="BT141" s="2"/>
      <c r="BU141" s="2"/>
      <c r="BV141" s="2"/>
      <c r="BW141" s="2"/>
      <c r="BX141" s="2"/>
      <c r="BY141" s="2"/>
      <c r="BZ141" s="2"/>
      <c r="CA141" s="2"/>
      <c r="CB141" s="2"/>
      <c r="CC141" s="2"/>
      <c r="CD141" s="2"/>
      <c r="CE141" s="2"/>
      <c r="CF141" s="2"/>
      <c r="CG141" s="2"/>
      <c r="CH141" s="2"/>
      <c r="CI141" s="2"/>
      <c r="CJ141" s="2"/>
      <c r="CK141" s="2"/>
      <c r="CL141" s="2"/>
      <c r="CM141" s="2"/>
      <c r="CN141" s="2"/>
      <c r="CO141" s="2"/>
      <c r="CP141" s="2"/>
      <c r="CQ141" s="2"/>
      <c r="CR141" s="2"/>
      <c r="CS141" s="2"/>
      <c r="CT141" s="2"/>
      <c r="CU141" s="2"/>
      <c r="CV141" s="2"/>
      <c r="CW141" s="2"/>
      <c r="CX141" s="2"/>
      <c r="CY141" s="2"/>
      <c r="CZ141" s="2"/>
      <c r="DA141" s="2"/>
      <c r="DB141" s="2"/>
      <c r="DC141" s="2"/>
      <c r="DD141" s="2"/>
      <c r="DE141" s="2"/>
      <c r="DF141" s="2"/>
      <c r="DG141" s="2"/>
      <c r="DH141" s="2"/>
      <c r="DI141" s="2"/>
      <c r="DJ141" s="2"/>
      <c r="DK141" s="2"/>
      <c r="DL141" s="2"/>
      <c r="DM141" s="2"/>
      <c r="DN141" s="2"/>
      <c r="DO141" s="2"/>
      <c r="DP141" s="2"/>
      <c r="DQ141" s="2"/>
      <c r="DR141" s="2"/>
      <c r="DS141" s="2"/>
      <c r="DT141" s="2"/>
      <c r="DU141" s="2"/>
      <c r="DV141" s="2"/>
      <c r="DW141" s="2"/>
      <c r="DX141" s="2"/>
      <c r="DY141" s="2"/>
      <c r="DZ141" s="2"/>
      <c r="EA141" s="2"/>
      <c r="EB141" s="2"/>
      <c r="EC141" s="2"/>
      <c r="ED141" s="2"/>
      <c r="EE141" s="2"/>
      <c r="EF141" s="2"/>
      <c r="EG141" s="2"/>
      <c r="EH141" s="2"/>
      <c r="EI141" s="2"/>
      <c r="EJ141" s="2"/>
      <c r="EK141" s="2"/>
      <c r="EL141" s="2"/>
      <c r="EM141" s="2"/>
      <c r="EN141" s="2"/>
      <c r="EO141" s="2"/>
      <c r="EP141" s="2"/>
      <c r="EQ141" s="2"/>
      <c r="ER141" s="2"/>
      <c r="ES141" s="2"/>
      <c r="ET141" s="2"/>
      <c r="EU141" s="2"/>
      <c r="EV141" s="2"/>
      <c r="EW141" s="2"/>
      <c r="EX141" s="2"/>
      <c r="EY141" s="2"/>
      <c r="EZ141" s="2"/>
      <c r="FA141" s="2"/>
      <c r="FB141" s="2"/>
      <c r="FC141" s="2"/>
      <c r="FD141" s="2"/>
      <c r="FE141" s="2"/>
      <c r="FF141" s="2"/>
      <c r="FG141" s="2"/>
      <c r="FH141" s="2"/>
      <c r="FI141" s="2"/>
      <c r="FJ141" s="2"/>
      <c r="FK141" s="59"/>
      <c r="FL141" s="59"/>
      <c r="FM141" s="61"/>
      <c r="FZ141" s="59"/>
      <c r="GA141" s="59"/>
      <c r="GB141" s="61"/>
      <c r="GL141" s="59"/>
      <c r="GM141" s="59"/>
      <c r="GN141" s="61"/>
      <c r="HA141" s="59"/>
      <c r="HB141" s="59"/>
      <c r="HC141" s="61"/>
      <c r="HM141" s="59"/>
      <c r="HN141" s="59"/>
      <c r="HO141" s="61"/>
      <c r="HS141" s="59"/>
      <c r="HT141" s="59"/>
      <c r="HU141" s="61"/>
      <c r="HV141" s="59"/>
      <c r="HW141" s="59"/>
      <c r="HX141" s="61"/>
      <c r="HY141" s="59"/>
      <c r="HZ141" s="59"/>
      <c r="IA141" s="61"/>
      <c r="IB141" s="59"/>
      <c r="IC141" s="59"/>
      <c r="ID141" s="61"/>
      <c r="IE141" s="59"/>
      <c r="IF141" s="59"/>
      <c r="IG141" s="61"/>
      <c r="IH141" s="59"/>
      <c r="II141" s="59"/>
      <c r="IJ141" s="61"/>
      <c r="IK141" s="59"/>
      <c r="IL141" s="59"/>
      <c r="IM141" s="61"/>
      <c r="IN141" s="59"/>
      <c r="IO141" s="59"/>
      <c r="IP141" s="61"/>
      <c r="IQ141" s="59"/>
      <c r="IR141" s="59"/>
      <c r="IS141" s="61"/>
      <c r="IT141" s="59"/>
      <c r="IU141" s="59"/>
      <c r="IV141" s="61"/>
      <c r="IW141" s="59"/>
      <c r="IX141" s="59"/>
      <c r="IY141" s="61"/>
      <c r="IZ141" s="59"/>
      <c r="JA141" s="59"/>
      <c r="JB141" s="61"/>
      <c r="JC141" s="59"/>
      <c r="JD141" s="59"/>
      <c r="JE141" s="61"/>
      <c r="JF141" s="59"/>
      <c r="JG141" s="59"/>
      <c r="JH141" s="61"/>
      <c r="JI141" s="59"/>
      <c r="JJ141" s="59"/>
      <c r="JK141" s="61"/>
      <c r="JL141" s="59"/>
      <c r="JM141" s="59"/>
      <c r="JN141" s="61"/>
      <c r="JO141" s="59"/>
      <c r="JP141" s="59"/>
      <c r="JQ141" s="61"/>
      <c r="JR141" s="59"/>
      <c r="JS141" s="59"/>
      <c r="JT141" s="61"/>
      <c r="JU141" s="59"/>
      <c r="JV141" s="59"/>
      <c r="JW141" s="61"/>
      <c r="JX141" s="59"/>
      <c r="JY141" s="59"/>
      <c r="JZ141" s="61"/>
      <c r="KA141" s="59"/>
      <c r="KB141" s="59"/>
      <c r="KC141" s="61"/>
      <c r="KD141" s="59"/>
      <c r="KE141" s="59"/>
      <c r="KF141" s="61"/>
      <c r="KG141" s="59"/>
      <c r="KH141" s="59"/>
      <c r="KI141" s="61"/>
    </row>
    <row r="142" spans="1:301">
      <c r="FK142" s="59"/>
      <c r="FL142" s="59"/>
      <c r="FM142" s="61"/>
      <c r="FZ142" s="59"/>
      <c r="GA142" s="59"/>
      <c r="GB142" s="61"/>
      <c r="GL142" s="59"/>
      <c r="GM142" s="59"/>
      <c r="GN142" s="61"/>
      <c r="HA142" s="59"/>
      <c r="HB142" s="59"/>
      <c r="HC142" s="61"/>
      <c r="HM142" s="59"/>
      <c r="HN142" s="59"/>
      <c r="HO142" s="61"/>
      <c r="HS142" s="59"/>
      <c r="HT142" s="59"/>
      <c r="HU142" s="61"/>
      <c r="HV142" s="59"/>
      <c r="HW142" s="59"/>
      <c r="HX142" s="61"/>
      <c r="HY142" s="59"/>
      <c r="HZ142" s="59"/>
      <c r="IA142" s="61"/>
      <c r="IB142" s="59"/>
      <c r="IC142" s="59"/>
      <c r="ID142" s="61"/>
      <c r="IE142" s="59"/>
      <c r="IF142" s="59"/>
      <c r="IG142" s="61"/>
      <c r="IH142" s="59"/>
      <c r="II142" s="59"/>
      <c r="IJ142" s="61"/>
      <c r="IK142" s="59"/>
      <c r="IL142" s="59"/>
      <c r="IM142" s="61"/>
      <c r="IN142" s="59"/>
      <c r="IO142" s="59"/>
      <c r="IP142" s="61"/>
      <c r="IQ142" s="59"/>
      <c r="IR142" s="59"/>
      <c r="IS142" s="61"/>
      <c r="IT142" s="59"/>
      <c r="IU142" s="59"/>
      <c r="IV142" s="61"/>
      <c r="IW142" s="59"/>
      <c r="IX142" s="59"/>
      <c r="IY142" s="61"/>
      <c r="IZ142" s="59"/>
      <c r="JA142" s="59"/>
      <c r="JB142" s="61"/>
      <c r="JC142" s="59"/>
      <c r="JD142" s="59"/>
      <c r="JE142" s="61"/>
      <c r="JF142" s="59"/>
      <c r="JG142" s="59"/>
      <c r="JH142" s="61"/>
      <c r="JI142" s="59"/>
      <c r="JJ142" s="59"/>
      <c r="JK142" s="61"/>
      <c r="JL142" s="59"/>
      <c r="JM142" s="59"/>
      <c r="JN142" s="61"/>
      <c r="JO142" s="59"/>
      <c r="JP142" s="59"/>
      <c r="JQ142" s="61"/>
      <c r="JR142" s="59"/>
      <c r="JS142" s="59"/>
      <c r="JT142" s="61"/>
      <c r="JU142" s="59"/>
      <c r="JV142" s="59"/>
      <c r="JW142" s="61"/>
      <c r="JX142" s="59"/>
      <c r="JY142" s="59"/>
      <c r="JZ142" s="61"/>
      <c r="KA142" s="59"/>
      <c r="KB142" s="59"/>
      <c r="KC142" s="61"/>
      <c r="KD142" s="59"/>
      <c r="KE142" s="59"/>
      <c r="KF142" s="61"/>
      <c r="KG142" s="59"/>
      <c r="KH142" s="59"/>
      <c r="KI142" s="61"/>
    </row>
    <row r="143" spans="1:301">
      <c r="FK143" s="59"/>
      <c r="FL143" s="59"/>
      <c r="FM143" s="61"/>
      <c r="FZ143" s="59"/>
      <c r="GA143" s="59"/>
      <c r="GB143" s="61"/>
      <c r="GL143" s="59"/>
      <c r="GM143" s="59"/>
      <c r="GN143" s="61"/>
      <c r="HA143" s="59"/>
      <c r="HB143" s="59"/>
      <c r="HC143" s="61"/>
      <c r="HM143" s="59"/>
      <c r="HN143" s="59"/>
      <c r="HO143" s="61"/>
      <c r="HS143" s="59"/>
      <c r="HT143" s="59"/>
      <c r="HU143" s="61"/>
      <c r="HV143" s="59"/>
      <c r="HW143" s="59"/>
      <c r="HX143" s="61"/>
      <c r="HY143" s="59"/>
      <c r="HZ143" s="59"/>
      <c r="IA143" s="61"/>
      <c r="IB143" s="59"/>
      <c r="IC143" s="59"/>
      <c r="ID143" s="61"/>
      <c r="IE143" s="59"/>
      <c r="IF143" s="59"/>
      <c r="IG143" s="61"/>
      <c r="IH143" s="59"/>
      <c r="II143" s="59"/>
      <c r="IJ143" s="61"/>
      <c r="IK143" s="59"/>
      <c r="IL143" s="59"/>
      <c r="IM143" s="61"/>
      <c r="IN143" s="59"/>
      <c r="IO143" s="59"/>
      <c r="IP143" s="61"/>
      <c r="IQ143" s="59"/>
      <c r="IR143" s="59"/>
      <c r="IS143" s="61"/>
      <c r="IT143" s="59"/>
      <c r="IU143" s="59"/>
      <c r="IV143" s="61"/>
      <c r="IW143" s="59"/>
      <c r="IX143" s="59"/>
      <c r="IY143" s="61"/>
      <c r="IZ143" s="59"/>
      <c r="JA143" s="59"/>
      <c r="JB143" s="61"/>
      <c r="JC143" s="59"/>
      <c r="JD143" s="59"/>
      <c r="JE143" s="61"/>
      <c r="JF143" s="59"/>
      <c r="JG143" s="59"/>
      <c r="JH143" s="61"/>
      <c r="JI143" s="59"/>
      <c r="JJ143" s="59"/>
      <c r="JK143" s="61"/>
      <c r="JL143" s="59"/>
      <c r="JM143" s="59"/>
      <c r="JN143" s="61"/>
      <c r="JO143" s="59"/>
      <c r="JP143" s="59"/>
      <c r="JQ143" s="61"/>
      <c r="JR143" s="59"/>
      <c r="JS143" s="59"/>
      <c r="JT143" s="61"/>
      <c r="JU143" s="59"/>
      <c r="JV143" s="59"/>
      <c r="JW143" s="61"/>
      <c r="JX143" s="59"/>
      <c r="JY143" s="59"/>
      <c r="JZ143" s="61"/>
      <c r="KA143" s="59"/>
      <c r="KB143" s="59"/>
      <c r="KC143" s="61"/>
      <c r="KD143" s="59"/>
      <c r="KE143" s="59"/>
      <c r="KF143" s="61"/>
      <c r="KG143" s="59"/>
      <c r="KH143" s="59"/>
      <c r="KI143" s="61"/>
    </row>
    <row r="144" spans="1:301">
      <c r="FK144" s="59"/>
      <c r="FL144" s="59"/>
      <c r="FM144" s="61"/>
      <c r="FZ144" s="59"/>
      <c r="GA144" s="59"/>
      <c r="GB144" s="61"/>
      <c r="GL144" s="59"/>
      <c r="GM144" s="59"/>
      <c r="GN144" s="61"/>
      <c r="HA144" s="59"/>
      <c r="HB144" s="59"/>
      <c r="HC144" s="61"/>
      <c r="HM144" s="59"/>
      <c r="HN144" s="59"/>
      <c r="HO144" s="61"/>
      <c r="HS144" s="59"/>
      <c r="HT144" s="59"/>
      <c r="HU144" s="61"/>
      <c r="HV144" s="59"/>
      <c r="HW144" s="59"/>
      <c r="HX144" s="61"/>
      <c r="HY144" s="59"/>
      <c r="HZ144" s="59"/>
      <c r="IA144" s="61"/>
      <c r="IB144" s="59"/>
      <c r="IC144" s="59"/>
      <c r="ID144" s="61"/>
      <c r="IE144" s="59"/>
      <c r="IF144" s="59"/>
      <c r="IG144" s="61"/>
      <c r="IH144" s="59"/>
      <c r="II144" s="59"/>
      <c r="IJ144" s="61"/>
      <c r="IK144" s="59"/>
      <c r="IL144" s="59"/>
      <c r="IM144" s="61"/>
      <c r="IN144" s="59"/>
      <c r="IO144" s="59"/>
      <c r="IP144" s="61"/>
      <c r="IQ144" s="59"/>
      <c r="IR144" s="59"/>
      <c r="IS144" s="61"/>
      <c r="IT144" s="59"/>
      <c r="IU144" s="59"/>
      <c r="IV144" s="61"/>
      <c r="IW144" s="59"/>
      <c r="IX144" s="59"/>
      <c r="IY144" s="61"/>
      <c r="IZ144" s="59"/>
      <c r="JA144" s="59"/>
      <c r="JB144" s="61"/>
      <c r="JC144" s="59"/>
      <c r="JD144" s="59"/>
      <c r="JE144" s="61"/>
      <c r="JF144" s="59"/>
      <c r="JG144" s="59"/>
      <c r="JH144" s="61"/>
      <c r="JI144" s="59"/>
      <c r="JJ144" s="59"/>
      <c r="JK144" s="61"/>
      <c r="JL144" s="59"/>
      <c r="JM144" s="59"/>
      <c r="JN144" s="61"/>
      <c r="JO144" s="59"/>
      <c r="JP144" s="59"/>
      <c r="JQ144" s="61"/>
      <c r="JR144" s="59"/>
      <c r="JS144" s="59"/>
      <c r="JT144" s="61"/>
      <c r="JU144" s="59"/>
      <c r="JV144" s="59"/>
      <c r="JW144" s="61"/>
      <c r="JX144" s="59"/>
      <c r="JY144" s="59"/>
      <c r="JZ144" s="61"/>
      <c r="KA144" s="59"/>
      <c r="KB144" s="59"/>
      <c r="KC144" s="61"/>
      <c r="KD144" s="59"/>
      <c r="KE144" s="59"/>
      <c r="KF144" s="61"/>
      <c r="KG144" s="59"/>
      <c r="KH144" s="59"/>
      <c r="KI144" s="61"/>
    </row>
    <row r="145" spans="167:295">
      <c r="FK145" s="59"/>
      <c r="FL145" s="59"/>
      <c r="FM145" s="61"/>
      <c r="FZ145" s="59"/>
      <c r="GA145" s="59"/>
      <c r="GB145" s="61"/>
      <c r="GL145" s="59"/>
      <c r="GM145" s="59"/>
      <c r="GN145" s="61"/>
      <c r="HA145" s="59"/>
      <c r="HB145" s="59"/>
      <c r="HC145" s="61"/>
      <c r="HM145" s="59"/>
      <c r="HN145" s="59"/>
      <c r="HO145" s="61"/>
      <c r="HS145" s="59"/>
      <c r="HT145" s="59"/>
      <c r="HU145" s="61"/>
      <c r="HV145" s="59"/>
      <c r="HW145" s="59"/>
      <c r="HX145" s="61"/>
      <c r="HY145" s="59"/>
      <c r="HZ145" s="59"/>
      <c r="IA145" s="61"/>
      <c r="IB145" s="59"/>
      <c r="IC145" s="59"/>
      <c r="ID145" s="61"/>
      <c r="IE145" s="59"/>
      <c r="IF145" s="59"/>
      <c r="IG145" s="61"/>
      <c r="IH145" s="59"/>
      <c r="II145" s="59"/>
      <c r="IJ145" s="61"/>
      <c r="IK145" s="59"/>
      <c r="IL145" s="59"/>
      <c r="IM145" s="61"/>
      <c r="IN145" s="59"/>
      <c r="IO145" s="59"/>
      <c r="IP145" s="61"/>
      <c r="IQ145" s="59"/>
      <c r="IR145" s="59"/>
      <c r="IS145" s="61"/>
      <c r="IT145" s="59"/>
      <c r="IU145" s="59"/>
      <c r="IV145" s="61"/>
      <c r="IW145" s="59"/>
      <c r="IX145" s="59"/>
      <c r="IY145" s="61"/>
      <c r="IZ145" s="59"/>
      <c r="JA145" s="59"/>
      <c r="JB145" s="61"/>
      <c r="JC145" s="59"/>
      <c r="JD145" s="59"/>
      <c r="JE145" s="61"/>
      <c r="JF145" s="59"/>
      <c r="JG145" s="59"/>
      <c r="JH145" s="61"/>
      <c r="JI145" s="59"/>
      <c r="JJ145" s="59"/>
      <c r="JK145" s="61"/>
      <c r="JL145" s="59"/>
      <c r="JM145" s="59"/>
      <c r="JN145" s="61"/>
      <c r="JO145" s="59"/>
      <c r="JP145" s="59"/>
      <c r="JQ145" s="61"/>
      <c r="JR145" s="59"/>
      <c r="JS145" s="59"/>
      <c r="JT145" s="61"/>
      <c r="JU145" s="59"/>
      <c r="JV145" s="59"/>
      <c r="JW145" s="61"/>
      <c r="JX145" s="59"/>
      <c r="JY145" s="59"/>
      <c r="JZ145" s="61"/>
      <c r="KA145" s="59"/>
      <c r="KB145" s="59"/>
      <c r="KC145" s="61"/>
      <c r="KD145" s="59"/>
      <c r="KE145" s="59"/>
      <c r="KF145" s="61"/>
      <c r="KG145" s="59"/>
      <c r="KH145" s="59"/>
      <c r="KI145" s="61"/>
    </row>
    <row r="146" spans="167:295">
      <c r="FK146" s="59"/>
      <c r="FL146" s="59"/>
      <c r="FM146" s="61"/>
      <c r="FZ146" s="59"/>
      <c r="GA146" s="59"/>
      <c r="GB146" s="61"/>
      <c r="GL146" s="59"/>
      <c r="GM146" s="59"/>
      <c r="GN146" s="61"/>
      <c r="HA146" s="59"/>
      <c r="HB146" s="59"/>
      <c r="HC146" s="61"/>
      <c r="HM146" s="59"/>
      <c r="HN146" s="59"/>
      <c r="HO146" s="61"/>
      <c r="HS146" s="59"/>
      <c r="HT146" s="59"/>
      <c r="HU146" s="61"/>
      <c r="HV146" s="59"/>
      <c r="HW146" s="59"/>
      <c r="HX146" s="61"/>
      <c r="HY146" s="59"/>
      <c r="HZ146" s="59"/>
      <c r="IA146" s="61"/>
      <c r="IB146" s="59"/>
      <c r="IC146" s="59"/>
      <c r="ID146" s="61"/>
      <c r="IE146" s="59"/>
      <c r="IF146" s="59"/>
      <c r="IG146" s="61"/>
      <c r="IH146" s="59"/>
      <c r="II146" s="59"/>
      <c r="IJ146" s="61"/>
      <c r="IK146" s="59"/>
      <c r="IL146" s="59"/>
      <c r="IM146" s="61"/>
      <c r="IN146" s="59"/>
      <c r="IO146" s="59"/>
      <c r="IP146" s="61"/>
      <c r="IQ146" s="59"/>
      <c r="IR146" s="59"/>
      <c r="IS146" s="61"/>
      <c r="IT146" s="59"/>
      <c r="IU146" s="59"/>
      <c r="IV146" s="61"/>
      <c r="IW146" s="59"/>
      <c r="IX146" s="59"/>
      <c r="IY146" s="61"/>
      <c r="IZ146" s="59"/>
      <c r="JA146" s="59"/>
      <c r="JB146" s="61"/>
      <c r="JC146" s="59"/>
      <c r="JD146" s="59"/>
      <c r="JE146" s="61"/>
      <c r="JF146" s="59"/>
      <c r="JG146" s="59"/>
      <c r="JH146" s="61"/>
      <c r="JI146" s="59"/>
      <c r="JJ146" s="59"/>
      <c r="JK146" s="61"/>
      <c r="JL146" s="59"/>
      <c r="JM146" s="59"/>
      <c r="JN146" s="61"/>
      <c r="JO146" s="59"/>
      <c r="JP146" s="59"/>
      <c r="JQ146" s="61"/>
      <c r="JR146" s="59"/>
      <c r="JS146" s="59"/>
      <c r="JT146" s="61"/>
      <c r="JU146" s="59"/>
      <c r="JV146" s="59"/>
      <c r="JW146" s="61"/>
      <c r="JX146" s="59"/>
      <c r="JY146" s="59"/>
      <c r="JZ146" s="61"/>
      <c r="KA146" s="59"/>
      <c r="KB146" s="59"/>
      <c r="KC146" s="61"/>
      <c r="KD146" s="59"/>
      <c r="KE146" s="59"/>
      <c r="KF146" s="61"/>
      <c r="KG146" s="59"/>
      <c r="KH146" s="59"/>
      <c r="KI146" s="61"/>
    </row>
    <row r="176" spans="29:225">
      <c r="AC176" s="16"/>
      <c r="AD176" s="16"/>
      <c r="AE176" s="16"/>
      <c r="AF176" s="16"/>
      <c r="AG176" s="16"/>
      <c r="AH176" s="16"/>
      <c r="AI176" s="16"/>
      <c r="AJ176" s="16"/>
      <c r="AK176" s="16"/>
      <c r="AL176" s="16"/>
      <c r="AM176" s="16"/>
      <c r="AN176" s="16"/>
      <c r="AO176" s="16"/>
      <c r="AP176" s="16"/>
      <c r="AQ176" s="16"/>
      <c r="AR176" s="16"/>
      <c r="AS176" s="16"/>
      <c r="AT176" s="16"/>
      <c r="AU176" s="16"/>
      <c r="AV176" s="16"/>
      <c r="AW176" s="16"/>
      <c r="AX176" s="16"/>
      <c r="AY176" s="16"/>
      <c r="AZ176" s="16"/>
      <c r="BA176" s="16"/>
      <c r="BB176" s="16"/>
      <c r="BC176" s="16"/>
      <c r="BD176" s="16"/>
      <c r="BE176" s="16"/>
      <c r="BF176" s="16"/>
      <c r="BG176" s="16"/>
      <c r="BH176" s="16"/>
      <c r="BI176" s="16"/>
      <c r="BJ176" s="16"/>
      <c r="BK176" s="16"/>
      <c r="BL176" s="16"/>
      <c r="BM176" s="16"/>
      <c r="BN176" s="16"/>
      <c r="BO176" s="16"/>
      <c r="BP176" s="16"/>
      <c r="BQ176" s="16"/>
      <c r="BR176" s="16"/>
      <c r="BS176" s="16"/>
      <c r="BT176" s="16"/>
      <c r="BU176" s="16"/>
      <c r="BV176" s="16"/>
      <c r="BW176" s="16"/>
      <c r="BX176" s="16"/>
      <c r="BY176" s="16"/>
      <c r="BZ176" s="16"/>
      <c r="CA176" s="16"/>
      <c r="CB176" s="16"/>
      <c r="CC176" s="16"/>
      <c r="CD176" s="16"/>
      <c r="CE176" s="16"/>
      <c r="CF176" s="16"/>
      <c r="CG176" s="16"/>
      <c r="CH176" s="16"/>
      <c r="CI176" s="16"/>
      <c r="CJ176" s="16"/>
      <c r="CK176" s="16"/>
      <c r="CL176" s="16"/>
      <c r="CM176" s="16"/>
      <c r="CN176" s="16"/>
      <c r="CO176" s="16"/>
      <c r="CP176" s="16"/>
      <c r="CQ176" s="16"/>
      <c r="CR176" s="16"/>
      <c r="CS176" s="16"/>
      <c r="CT176" s="16"/>
      <c r="CU176" s="16"/>
      <c r="CV176" s="16"/>
      <c r="CW176" s="16"/>
      <c r="CX176" s="16"/>
      <c r="CY176" s="16"/>
      <c r="CZ176" s="16"/>
      <c r="DA176" s="16"/>
      <c r="DB176" s="16"/>
      <c r="DC176" s="16"/>
      <c r="DD176" s="16"/>
      <c r="DE176" s="16"/>
      <c r="DF176" s="16"/>
      <c r="DG176" s="16"/>
      <c r="DH176" s="16"/>
      <c r="DI176" s="16"/>
      <c r="DJ176" s="16"/>
      <c r="DK176" s="16"/>
      <c r="DL176" s="16"/>
      <c r="DM176" s="16"/>
      <c r="DN176" s="16"/>
      <c r="DO176" s="16"/>
      <c r="DP176" s="16"/>
      <c r="DQ176" s="16"/>
      <c r="DR176" s="16"/>
      <c r="DS176" s="16"/>
      <c r="DT176" s="16"/>
      <c r="DU176" s="16"/>
      <c r="DV176" s="16"/>
      <c r="DW176" s="16"/>
      <c r="DX176" s="16"/>
      <c r="DY176" s="16"/>
      <c r="DZ176" s="16"/>
      <c r="EA176" s="16"/>
      <c r="EB176" s="16"/>
      <c r="EC176" s="16"/>
      <c r="ED176" s="16"/>
      <c r="EE176" s="16"/>
      <c r="EF176" s="16"/>
      <c r="EG176" s="16"/>
      <c r="EH176" s="16"/>
      <c r="EI176" s="16"/>
      <c r="EJ176" s="16"/>
      <c r="EK176" s="16"/>
      <c r="EL176" s="16"/>
      <c r="EM176" s="16"/>
      <c r="EN176" s="16"/>
      <c r="EO176" s="16"/>
      <c r="EP176" s="16"/>
      <c r="EQ176" s="16"/>
      <c r="ER176" s="16"/>
      <c r="ES176" s="16"/>
      <c r="ET176" s="16"/>
      <c r="EU176" s="16"/>
      <c r="EV176" s="16"/>
      <c r="EW176" s="16"/>
      <c r="EX176" s="16"/>
      <c r="EY176" s="16"/>
      <c r="EZ176" s="16"/>
      <c r="FA176" s="16"/>
      <c r="FB176" s="16"/>
      <c r="FC176" s="16"/>
      <c r="FD176" s="16"/>
      <c r="FE176" s="16"/>
      <c r="FF176" s="16"/>
      <c r="FG176" s="16"/>
      <c r="FH176" s="16"/>
      <c r="FI176" s="16"/>
      <c r="FJ176" s="16"/>
      <c r="FK176" s="16"/>
      <c r="FL176" s="16"/>
      <c r="FN176" s="16"/>
      <c r="FO176" s="16"/>
      <c r="FQ176" s="16"/>
      <c r="FR176" s="16"/>
      <c r="FT176" s="16"/>
      <c r="FU176" s="16"/>
      <c r="FW176" s="16"/>
      <c r="FX176" s="16"/>
      <c r="GC176" s="16"/>
      <c r="GD176" s="16"/>
      <c r="GF176" s="16"/>
      <c r="GG176" s="16"/>
      <c r="GI176" s="16"/>
      <c r="GJ176" s="16"/>
      <c r="GO176" s="16"/>
      <c r="GP176" s="16"/>
      <c r="GR176" s="16"/>
      <c r="GS176" s="16"/>
      <c r="GU176" s="16"/>
      <c r="GV176" s="16"/>
      <c r="GX176" s="16"/>
      <c r="GY176" s="16"/>
      <c r="HD176" s="16"/>
      <c r="HE176" s="16"/>
      <c r="HG176" s="16"/>
      <c r="HH176" s="16"/>
      <c r="HJ176" s="16"/>
      <c r="HK176" s="16"/>
      <c r="HP176" s="16"/>
      <c r="HQ176" s="16"/>
    </row>
    <row r="177" spans="29:225">
      <c r="AC177" s="16"/>
      <c r="AD177" s="16"/>
      <c r="AE177" s="16"/>
      <c r="AF177" s="16"/>
      <c r="AG177" s="16"/>
      <c r="AH177" s="16"/>
      <c r="AI177" s="16"/>
      <c r="AJ177" s="16"/>
      <c r="AK177" s="16"/>
      <c r="AL177" s="16"/>
      <c r="AM177" s="16"/>
      <c r="AN177" s="16"/>
      <c r="AO177" s="16"/>
      <c r="AP177" s="16"/>
      <c r="AQ177" s="16"/>
      <c r="AR177" s="16"/>
      <c r="AS177" s="16"/>
      <c r="AT177" s="16"/>
      <c r="AU177" s="16"/>
      <c r="AV177" s="16"/>
      <c r="AW177" s="16"/>
      <c r="AX177" s="16"/>
      <c r="AY177" s="16"/>
      <c r="AZ177" s="16"/>
      <c r="BA177" s="16"/>
      <c r="BB177" s="16"/>
      <c r="BC177" s="16"/>
      <c r="BD177" s="16"/>
      <c r="BE177" s="16"/>
      <c r="BF177" s="16"/>
      <c r="BG177" s="16"/>
      <c r="BH177" s="16"/>
      <c r="BI177" s="16"/>
      <c r="BJ177" s="16"/>
      <c r="BK177" s="16"/>
      <c r="BL177" s="16"/>
      <c r="BM177" s="16"/>
      <c r="BN177" s="16"/>
      <c r="BO177" s="16"/>
      <c r="BP177" s="16"/>
      <c r="BQ177" s="16"/>
      <c r="BR177" s="16"/>
      <c r="BS177" s="16"/>
      <c r="BT177" s="16"/>
      <c r="BU177" s="16"/>
      <c r="BV177" s="16"/>
      <c r="BW177" s="16"/>
      <c r="BX177" s="16"/>
      <c r="BY177" s="16"/>
      <c r="BZ177" s="16"/>
      <c r="CA177" s="16"/>
      <c r="CB177" s="16"/>
      <c r="CC177" s="16"/>
      <c r="CD177" s="16"/>
      <c r="CE177" s="16"/>
      <c r="CF177" s="16"/>
      <c r="CG177" s="16"/>
      <c r="CH177" s="16"/>
      <c r="CI177" s="16"/>
      <c r="CJ177" s="16"/>
      <c r="CK177" s="16"/>
      <c r="CL177" s="16"/>
      <c r="CM177" s="16"/>
      <c r="CN177" s="16"/>
      <c r="CO177" s="16"/>
      <c r="CP177" s="16"/>
      <c r="CQ177" s="16"/>
      <c r="CR177" s="16"/>
      <c r="CS177" s="16"/>
      <c r="CT177" s="16"/>
      <c r="CU177" s="16"/>
      <c r="CV177" s="16"/>
      <c r="CW177" s="16"/>
      <c r="CX177" s="16"/>
      <c r="CY177" s="16"/>
      <c r="CZ177" s="16"/>
      <c r="DA177" s="16"/>
      <c r="DB177" s="16"/>
      <c r="DC177" s="16"/>
      <c r="DD177" s="16"/>
      <c r="DE177" s="16"/>
      <c r="DF177" s="16"/>
      <c r="DG177" s="16"/>
      <c r="DH177" s="16"/>
      <c r="DI177" s="16"/>
      <c r="DJ177" s="16"/>
      <c r="DK177" s="16"/>
      <c r="DL177" s="16"/>
      <c r="DM177" s="16"/>
      <c r="DN177" s="16"/>
      <c r="DO177" s="16"/>
      <c r="DP177" s="16"/>
      <c r="DQ177" s="16"/>
      <c r="DR177" s="16"/>
      <c r="DS177" s="16"/>
      <c r="DT177" s="16"/>
      <c r="DU177" s="16"/>
      <c r="DV177" s="16"/>
      <c r="DW177" s="16"/>
      <c r="DX177" s="16"/>
      <c r="DY177" s="16"/>
      <c r="DZ177" s="16"/>
      <c r="EA177" s="16"/>
      <c r="EB177" s="16"/>
      <c r="EC177" s="16"/>
      <c r="ED177" s="16"/>
      <c r="EE177" s="16"/>
      <c r="EF177" s="16"/>
      <c r="EG177" s="16"/>
      <c r="EH177" s="16"/>
      <c r="EI177" s="16"/>
      <c r="EJ177" s="16"/>
      <c r="EK177" s="16"/>
      <c r="EL177" s="16"/>
      <c r="EM177" s="16"/>
      <c r="EN177" s="16"/>
      <c r="EO177" s="16"/>
      <c r="EP177" s="16"/>
      <c r="EQ177" s="16"/>
      <c r="ER177" s="16"/>
      <c r="ES177" s="16"/>
      <c r="ET177" s="16"/>
      <c r="EU177" s="16"/>
      <c r="EV177" s="16"/>
      <c r="EW177" s="16"/>
      <c r="EX177" s="16"/>
      <c r="EY177" s="16"/>
      <c r="EZ177" s="16"/>
      <c r="FA177" s="16"/>
      <c r="FB177" s="16"/>
      <c r="FC177" s="16"/>
      <c r="FD177" s="16"/>
      <c r="FE177" s="16"/>
      <c r="FF177" s="16"/>
      <c r="FG177" s="16"/>
      <c r="FH177" s="16"/>
      <c r="FI177" s="16"/>
      <c r="FJ177" s="16"/>
      <c r="FK177" s="16"/>
      <c r="FL177" s="16"/>
      <c r="FN177" s="16"/>
      <c r="FO177" s="16"/>
      <c r="FQ177" s="16"/>
      <c r="FR177" s="16"/>
      <c r="FT177" s="16"/>
      <c r="FU177" s="16"/>
      <c r="FW177" s="16"/>
      <c r="FX177" s="16"/>
      <c r="GC177" s="16"/>
      <c r="GD177" s="16"/>
      <c r="GF177" s="16"/>
      <c r="GG177" s="16"/>
      <c r="GI177" s="16"/>
      <c r="GJ177" s="16"/>
      <c r="GO177" s="16"/>
      <c r="GP177" s="16"/>
      <c r="GR177" s="16"/>
      <c r="GS177" s="16"/>
      <c r="GU177" s="16"/>
      <c r="GV177" s="16"/>
      <c r="GX177" s="16"/>
      <c r="GY177" s="16"/>
      <c r="HD177" s="16"/>
      <c r="HE177" s="16"/>
      <c r="HG177" s="16"/>
      <c r="HH177" s="16"/>
      <c r="HJ177" s="16"/>
      <c r="HK177" s="16"/>
      <c r="HP177" s="16"/>
      <c r="HQ177" s="16"/>
    </row>
    <row r="178" spans="29:225">
      <c r="AC178" s="16"/>
      <c r="AD178" s="16"/>
      <c r="AE178" s="16"/>
      <c r="AF178" s="16"/>
      <c r="AG178" s="16"/>
      <c r="AH178" s="16"/>
      <c r="AI178" s="16"/>
      <c r="AJ178" s="16"/>
      <c r="AK178" s="16"/>
      <c r="AL178" s="16"/>
      <c r="AM178" s="16"/>
      <c r="AN178" s="16"/>
      <c r="AO178" s="16"/>
      <c r="AP178" s="16"/>
      <c r="AQ178" s="16"/>
      <c r="AR178" s="16"/>
      <c r="AS178" s="16"/>
      <c r="AT178" s="16"/>
      <c r="AU178" s="16"/>
      <c r="AV178" s="16"/>
      <c r="AW178" s="16"/>
      <c r="AX178" s="16"/>
      <c r="AY178" s="16"/>
      <c r="AZ178" s="16"/>
      <c r="BA178" s="16"/>
      <c r="BB178" s="16"/>
      <c r="BC178" s="16"/>
      <c r="BD178" s="16"/>
      <c r="BE178" s="16"/>
      <c r="BF178" s="16"/>
      <c r="BG178" s="16"/>
      <c r="BH178" s="16"/>
      <c r="BI178" s="16"/>
      <c r="BJ178" s="16"/>
      <c r="BK178" s="16"/>
      <c r="BL178" s="16"/>
      <c r="BM178" s="16"/>
      <c r="BN178" s="16"/>
      <c r="BO178" s="16"/>
      <c r="BP178" s="16"/>
      <c r="BQ178" s="16"/>
      <c r="BR178" s="16"/>
      <c r="BS178" s="16"/>
      <c r="BT178" s="16"/>
      <c r="BU178" s="16"/>
      <c r="BV178" s="16"/>
      <c r="BW178" s="16"/>
      <c r="BX178" s="16"/>
      <c r="BY178" s="16"/>
      <c r="BZ178" s="16"/>
      <c r="CA178" s="16"/>
      <c r="CB178" s="16"/>
      <c r="CC178" s="16"/>
      <c r="CD178" s="16"/>
      <c r="CE178" s="16"/>
      <c r="CF178" s="16"/>
      <c r="CG178" s="16"/>
      <c r="CH178" s="16"/>
      <c r="CI178" s="16"/>
      <c r="CJ178" s="16"/>
      <c r="CK178" s="16"/>
      <c r="CL178" s="16"/>
      <c r="CM178" s="16"/>
      <c r="CN178" s="16"/>
      <c r="CO178" s="16"/>
      <c r="CP178" s="16"/>
      <c r="CQ178" s="16"/>
      <c r="CR178" s="16"/>
      <c r="CS178" s="16"/>
      <c r="CT178" s="16"/>
      <c r="CU178" s="16"/>
      <c r="CV178" s="16"/>
      <c r="CW178" s="16"/>
      <c r="CX178" s="16"/>
      <c r="CY178" s="16"/>
      <c r="CZ178" s="16"/>
      <c r="DA178" s="16"/>
      <c r="DB178" s="16"/>
      <c r="DC178" s="16"/>
      <c r="DD178" s="16"/>
      <c r="DE178" s="16"/>
      <c r="DF178" s="16"/>
      <c r="DG178" s="16"/>
      <c r="DH178" s="16"/>
      <c r="DI178" s="16"/>
      <c r="DJ178" s="16"/>
      <c r="DK178" s="16"/>
      <c r="DL178" s="16"/>
      <c r="DM178" s="16"/>
      <c r="DN178" s="16"/>
      <c r="DO178" s="16"/>
      <c r="DP178" s="16"/>
      <c r="DQ178" s="16"/>
      <c r="DR178" s="16"/>
      <c r="DS178" s="16"/>
      <c r="DT178" s="16"/>
      <c r="DU178" s="16"/>
      <c r="DV178" s="16"/>
      <c r="DW178" s="16"/>
      <c r="DX178" s="16"/>
      <c r="DY178" s="16"/>
      <c r="DZ178" s="16"/>
      <c r="EA178" s="16"/>
      <c r="EB178" s="16"/>
      <c r="EC178" s="16"/>
      <c r="ED178" s="16"/>
      <c r="EE178" s="16"/>
      <c r="EF178" s="16"/>
      <c r="EG178" s="16"/>
      <c r="EH178" s="16"/>
      <c r="EI178" s="16"/>
      <c r="EJ178" s="16"/>
      <c r="EK178" s="16"/>
      <c r="EL178" s="16"/>
      <c r="EM178" s="16"/>
      <c r="EN178" s="16"/>
      <c r="EO178" s="16"/>
      <c r="EP178" s="16"/>
      <c r="EQ178" s="16"/>
      <c r="ER178" s="16"/>
      <c r="ES178" s="16"/>
      <c r="ET178" s="16"/>
      <c r="EU178" s="16"/>
      <c r="EV178" s="16"/>
      <c r="EW178" s="16"/>
      <c r="EX178" s="16"/>
      <c r="EY178" s="16"/>
      <c r="EZ178" s="16"/>
      <c r="FA178" s="16"/>
      <c r="FB178" s="16"/>
      <c r="FC178" s="16"/>
      <c r="FD178" s="16"/>
      <c r="FE178" s="16"/>
      <c r="FF178" s="16"/>
      <c r="FG178" s="16"/>
      <c r="FH178" s="16"/>
      <c r="FI178" s="16"/>
      <c r="FJ178" s="16"/>
      <c r="FK178" s="16"/>
      <c r="FL178" s="16"/>
      <c r="FN178" s="16"/>
      <c r="FO178" s="16"/>
      <c r="FQ178" s="16"/>
      <c r="FR178" s="16"/>
      <c r="FT178" s="16"/>
      <c r="FU178" s="16"/>
      <c r="FW178" s="16"/>
      <c r="FX178" s="16"/>
      <c r="GC178" s="16"/>
      <c r="GD178" s="16"/>
      <c r="GF178" s="16"/>
      <c r="GG178" s="16"/>
      <c r="GI178" s="16"/>
      <c r="GJ178" s="16"/>
      <c r="GO178" s="16"/>
      <c r="GP178" s="16"/>
      <c r="GR178" s="16"/>
      <c r="GS178" s="16"/>
      <c r="GU178" s="16"/>
      <c r="GV178" s="16"/>
      <c r="GX178" s="16"/>
      <c r="GY178" s="16"/>
      <c r="HD178" s="16"/>
      <c r="HE178" s="16"/>
      <c r="HG178" s="16"/>
      <c r="HH178" s="16"/>
      <c r="HJ178" s="16"/>
      <c r="HK178" s="16"/>
      <c r="HP178" s="16"/>
      <c r="HQ178" s="16"/>
    </row>
    <row r="179" spans="29:225">
      <c r="AC179" s="16"/>
      <c r="AD179" s="16"/>
      <c r="AE179" s="16"/>
      <c r="AF179" s="16"/>
      <c r="AG179" s="16"/>
      <c r="AH179" s="16"/>
      <c r="AI179" s="16"/>
      <c r="AJ179" s="16"/>
      <c r="AK179" s="16"/>
      <c r="AL179" s="16"/>
      <c r="AM179" s="16"/>
      <c r="AN179" s="16"/>
      <c r="AO179" s="16"/>
      <c r="AP179" s="16"/>
      <c r="AQ179" s="16"/>
      <c r="AR179" s="16"/>
      <c r="AS179" s="16"/>
      <c r="AT179" s="16"/>
      <c r="AU179" s="16"/>
      <c r="AV179" s="16"/>
      <c r="AW179" s="16"/>
      <c r="AX179" s="16"/>
      <c r="AY179" s="16"/>
      <c r="AZ179" s="16"/>
      <c r="BA179" s="16"/>
      <c r="BB179" s="16"/>
      <c r="BC179" s="16"/>
      <c r="BD179" s="16"/>
      <c r="BE179" s="16"/>
      <c r="BF179" s="16"/>
      <c r="BG179" s="16"/>
      <c r="BH179" s="16"/>
      <c r="BI179" s="16"/>
      <c r="BJ179" s="16"/>
      <c r="BK179" s="16"/>
      <c r="BL179" s="16"/>
      <c r="BM179" s="16"/>
      <c r="BN179" s="16"/>
      <c r="BO179" s="16"/>
      <c r="BP179" s="16"/>
      <c r="BQ179" s="16"/>
      <c r="BR179" s="16"/>
      <c r="BS179" s="16"/>
      <c r="BT179" s="16"/>
      <c r="BU179" s="16"/>
      <c r="BV179" s="16"/>
      <c r="BW179" s="16"/>
      <c r="BX179" s="16"/>
      <c r="BY179" s="16"/>
      <c r="BZ179" s="16"/>
      <c r="CA179" s="16"/>
      <c r="CB179" s="16"/>
      <c r="CC179" s="16"/>
      <c r="CD179" s="16"/>
      <c r="CE179" s="16"/>
      <c r="CF179" s="16"/>
      <c r="CG179" s="16"/>
      <c r="CH179" s="16"/>
      <c r="CI179" s="16"/>
      <c r="CJ179" s="16"/>
      <c r="CK179" s="16"/>
      <c r="CL179" s="16"/>
      <c r="CM179" s="16"/>
      <c r="CN179" s="16"/>
      <c r="CO179" s="16"/>
      <c r="CP179" s="16"/>
      <c r="CQ179" s="16"/>
      <c r="CR179" s="16"/>
      <c r="CS179" s="16"/>
      <c r="CT179" s="16"/>
      <c r="CU179" s="16"/>
      <c r="CV179" s="16"/>
      <c r="CW179" s="16"/>
      <c r="CX179" s="16"/>
      <c r="CY179" s="16"/>
      <c r="CZ179" s="16"/>
      <c r="DA179" s="16"/>
      <c r="DB179" s="16"/>
      <c r="DC179" s="16"/>
      <c r="DD179" s="16"/>
      <c r="DE179" s="16"/>
      <c r="DF179" s="16"/>
      <c r="DG179" s="16"/>
      <c r="DH179" s="16"/>
      <c r="DI179" s="16"/>
      <c r="DJ179" s="16"/>
      <c r="DK179" s="16"/>
      <c r="DL179" s="16"/>
      <c r="DM179" s="16"/>
      <c r="DN179" s="16"/>
      <c r="DO179" s="16"/>
      <c r="DP179" s="16"/>
      <c r="DQ179" s="16"/>
      <c r="DR179" s="16"/>
      <c r="DS179" s="16"/>
      <c r="DT179" s="16"/>
      <c r="DU179" s="16"/>
      <c r="DV179" s="16"/>
      <c r="DW179" s="16"/>
      <c r="DX179" s="16"/>
      <c r="DY179" s="16"/>
      <c r="DZ179" s="16"/>
      <c r="EA179" s="16"/>
      <c r="EB179" s="16"/>
      <c r="EC179" s="16"/>
      <c r="ED179" s="16"/>
      <c r="EE179" s="16"/>
      <c r="EF179" s="16"/>
      <c r="EG179" s="16"/>
      <c r="EH179" s="16"/>
      <c r="EI179" s="16"/>
      <c r="EJ179" s="16"/>
      <c r="EK179" s="16"/>
      <c r="EL179" s="16"/>
      <c r="EM179" s="16"/>
      <c r="EN179" s="16"/>
      <c r="EO179" s="16"/>
      <c r="EP179" s="16"/>
      <c r="EQ179" s="16"/>
      <c r="ER179" s="16"/>
      <c r="ES179" s="16"/>
      <c r="ET179" s="16"/>
      <c r="EU179" s="16"/>
      <c r="EV179" s="16"/>
      <c r="EW179" s="16"/>
      <c r="EX179" s="16"/>
      <c r="EY179" s="16"/>
      <c r="EZ179" s="16"/>
      <c r="FA179" s="16"/>
      <c r="FB179" s="16"/>
      <c r="FC179" s="16"/>
      <c r="FD179" s="16"/>
      <c r="FE179" s="16"/>
      <c r="FF179" s="16"/>
      <c r="FG179" s="16"/>
      <c r="FH179" s="16"/>
      <c r="FI179" s="16"/>
      <c r="FJ179" s="16"/>
      <c r="FK179" s="16"/>
      <c r="FL179" s="16"/>
      <c r="FN179" s="16"/>
      <c r="FO179" s="16"/>
      <c r="FQ179" s="16"/>
      <c r="FR179" s="16"/>
      <c r="FT179" s="16"/>
      <c r="FU179" s="16"/>
      <c r="FW179" s="16"/>
      <c r="FX179" s="16"/>
      <c r="GC179" s="16"/>
      <c r="GD179" s="16"/>
      <c r="GF179" s="16"/>
      <c r="GG179" s="16"/>
      <c r="GI179" s="16"/>
      <c r="GJ179" s="16"/>
      <c r="GO179" s="16"/>
      <c r="GP179" s="16"/>
      <c r="GR179" s="16"/>
      <c r="GS179" s="16"/>
      <c r="GU179" s="16"/>
      <c r="GV179" s="16"/>
      <c r="GX179" s="16"/>
      <c r="GY179" s="16"/>
      <c r="HD179" s="16"/>
      <c r="HE179" s="16"/>
      <c r="HG179" s="16"/>
      <c r="HH179" s="16"/>
      <c r="HJ179" s="16"/>
      <c r="HK179" s="16"/>
      <c r="HP179" s="16"/>
      <c r="HQ179" s="16"/>
    </row>
    <row r="180" spans="29:225">
      <c r="AC180" s="16"/>
      <c r="AD180" s="16"/>
      <c r="AE180" s="16"/>
      <c r="AF180" s="16"/>
      <c r="AG180" s="16"/>
      <c r="AH180" s="16"/>
      <c r="AI180" s="16"/>
      <c r="AJ180" s="16"/>
      <c r="AK180" s="16"/>
      <c r="AL180" s="16"/>
      <c r="AM180" s="16"/>
      <c r="AN180" s="16"/>
      <c r="AO180" s="16"/>
      <c r="AP180" s="16"/>
      <c r="AQ180" s="16"/>
      <c r="AR180" s="16"/>
      <c r="AS180" s="16"/>
      <c r="AT180" s="16"/>
      <c r="AU180" s="16"/>
      <c r="AV180" s="16"/>
      <c r="AW180" s="16"/>
      <c r="AX180" s="16"/>
      <c r="AY180" s="16"/>
      <c r="AZ180" s="16"/>
      <c r="BA180" s="16"/>
      <c r="BB180" s="16"/>
      <c r="BC180" s="16"/>
      <c r="BD180" s="16"/>
      <c r="BE180" s="16"/>
      <c r="BF180" s="16"/>
      <c r="BG180" s="16"/>
      <c r="BH180" s="16"/>
      <c r="BI180" s="16"/>
      <c r="BJ180" s="16"/>
      <c r="BK180" s="16"/>
      <c r="BL180" s="16"/>
      <c r="BM180" s="16"/>
      <c r="BN180" s="16"/>
      <c r="BO180" s="16"/>
      <c r="BP180" s="16"/>
      <c r="BQ180" s="16"/>
      <c r="BR180" s="16"/>
      <c r="BS180" s="16"/>
      <c r="BT180" s="16"/>
      <c r="BU180" s="16"/>
      <c r="BV180" s="16"/>
      <c r="BW180" s="16"/>
      <c r="BX180" s="16"/>
      <c r="BY180" s="16"/>
      <c r="BZ180" s="16"/>
      <c r="CA180" s="16"/>
      <c r="CB180" s="16"/>
      <c r="CC180" s="16"/>
      <c r="CD180" s="16"/>
      <c r="CE180" s="16"/>
      <c r="CF180" s="16"/>
      <c r="CG180" s="16"/>
      <c r="CH180" s="16"/>
      <c r="CI180" s="16"/>
      <c r="CJ180" s="16"/>
      <c r="CK180" s="16"/>
      <c r="CL180" s="16"/>
      <c r="CM180" s="16"/>
      <c r="CN180" s="16"/>
      <c r="CO180" s="16"/>
      <c r="CP180" s="16"/>
      <c r="CQ180" s="16"/>
      <c r="CR180" s="16"/>
      <c r="CS180" s="16"/>
      <c r="CT180" s="16"/>
      <c r="CU180" s="16"/>
      <c r="CV180" s="16"/>
      <c r="CW180" s="16"/>
      <c r="CX180" s="16"/>
      <c r="CY180" s="16"/>
      <c r="CZ180" s="16"/>
      <c r="DA180" s="16"/>
      <c r="DB180" s="16"/>
      <c r="DC180" s="16"/>
      <c r="DD180" s="16"/>
      <c r="DE180" s="16"/>
      <c r="DF180" s="16"/>
      <c r="DG180" s="16"/>
      <c r="DH180" s="16"/>
      <c r="DI180" s="16"/>
      <c r="DJ180" s="16"/>
      <c r="DK180" s="16"/>
      <c r="DL180" s="16"/>
      <c r="DM180" s="16"/>
      <c r="DN180" s="16"/>
      <c r="DO180" s="16"/>
      <c r="DP180" s="16"/>
      <c r="DQ180" s="16"/>
      <c r="DR180" s="16"/>
      <c r="DS180" s="16"/>
      <c r="DT180" s="16"/>
      <c r="DU180" s="16"/>
      <c r="DV180" s="16"/>
      <c r="DW180" s="16"/>
      <c r="DX180" s="16"/>
      <c r="DY180" s="16"/>
      <c r="DZ180" s="16"/>
      <c r="EA180" s="16"/>
      <c r="EB180" s="16"/>
      <c r="EC180" s="16"/>
      <c r="ED180" s="16"/>
      <c r="EE180" s="16"/>
      <c r="EF180" s="16"/>
      <c r="EG180" s="16"/>
      <c r="EH180" s="16"/>
      <c r="EI180" s="16"/>
      <c r="EJ180" s="16"/>
      <c r="EK180" s="16"/>
      <c r="EL180" s="16"/>
      <c r="EM180" s="16"/>
      <c r="EN180" s="16"/>
      <c r="EO180" s="16"/>
      <c r="EP180" s="16"/>
      <c r="EQ180" s="16"/>
      <c r="ER180" s="16"/>
      <c r="ES180" s="16"/>
      <c r="ET180" s="16"/>
      <c r="EU180" s="16"/>
      <c r="EV180" s="16"/>
      <c r="EW180" s="16"/>
      <c r="EX180" s="16"/>
      <c r="EY180" s="16"/>
      <c r="EZ180" s="16"/>
      <c r="FA180" s="16"/>
      <c r="FB180" s="16"/>
      <c r="FC180" s="16"/>
      <c r="FD180" s="16"/>
      <c r="FE180" s="16"/>
      <c r="FF180" s="16"/>
      <c r="FG180" s="16"/>
      <c r="FH180" s="16"/>
      <c r="FI180" s="16"/>
      <c r="FJ180" s="16"/>
      <c r="FK180" s="16"/>
      <c r="FL180" s="16"/>
      <c r="FN180" s="16"/>
      <c r="FO180" s="16"/>
      <c r="FQ180" s="16"/>
      <c r="FR180" s="16"/>
      <c r="FT180" s="16"/>
      <c r="FU180" s="16"/>
      <c r="FW180" s="16"/>
      <c r="FX180" s="16"/>
      <c r="GC180" s="16"/>
      <c r="GD180" s="16"/>
      <c r="GF180" s="16"/>
      <c r="GG180" s="16"/>
      <c r="GI180" s="16"/>
      <c r="GJ180" s="16"/>
      <c r="GO180" s="16"/>
      <c r="GP180" s="16"/>
      <c r="GR180" s="16"/>
      <c r="GS180" s="16"/>
      <c r="GU180" s="16"/>
      <c r="GV180" s="16"/>
      <c r="GX180" s="16"/>
      <c r="GY180" s="16"/>
      <c r="HD180" s="16"/>
      <c r="HE180" s="16"/>
      <c r="HG180" s="16"/>
      <c r="HH180" s="16"/>
      <c r="HJ180" s="16"/>
      <c r="HK180" s="16"/>
      <c r="HP180" s="16"/>
      <c r="HQ180" s="16"/>
    </row>
    <row r="181" spans="29:225">
      <c r="AC181" s="16"/>
      <c r="AD181" s="16"/>
      <c r="AE181" s="16"/>
      <c r="AF181" s="16"/>
      <c r="AG181" s="16"/>
      <c r="AH181" s="16"/>
      <c r="AI181" s="16"/>
      <c r="AJ181" s="16"/>
      <c r="AK181" s="16"/>
      <c r="AL181" s="16"/>
      <c r="AM181" s="16"/>
      <c r="AN181" s="16"/>
      <c r="AO181" s="16"/>
      <c r="AP181" s="16"/>
      <c r="AQ181" s="16"/>
      <c r="AR181" s="16"/>
      <c r="AS181" s="16"/>
      <c r="AT181" s="16"/>
      <c r="AU181" s="16"/>
      <c r="AV181" s="16"/>
      <c r="AW181" s="16"/>
      <c r="AX181" s="16"/>
      <c r="AY181" s="16"/>
      <c r="AZ181" s="16"/>
      <c r="BA181" s="16"/>
      <c r="BB181" s="16"/>
      <c r="BC181" s="16"/>
      <c r="BD181" s="16"/>
      <c r="BE181" s="16"/>
      <c r="BF181" s="16"/>
      <c r="BG181" s="16"/>
      <c r="BH181" s="16"/>
      <c r="BI181" s="16"/>
      <c r="BJ181" s="16"/>
      <c r="BK181" s="16"/>
      <c r="BL181" s="16"/>
      <c r="BM181" s="16"/>
      <c r="BN181" s="16"/>
      <c r="BO181" s="16"/>
      <c r="BP181" s="16"/>
      <c r="BQ181" s="16"/>
      <c r="BR181" s="16"/>
      <c r="BS181" s="16"/>
      <c r="BT181" s="16"/>
      <c r="BU181" s="16"/>
      <c r="BV181" s="16"/>
      <c r="BW181" s="16"/>
      <c r="BX181" s="16"/>
      <c r="BY181" s="16"/>
      <c r="BZ181" s="16"/>
      <c r="CA181" s="16"/>
      <c r="CB181" s="16"/>
      <c r="CC181" s="16"/>
      <c r="CD181" s="16"/>
      <c r="CE181" s="16"/>
      <c r="CF181" s="16"/>
      <c r="CG181" s="16"/>
      <c r="CH181" s="16"/>
      <c r="CI181" s="16"/>
      <c r="CJ181" s="16"/>
      <c r="CK181" s="16"/>
      <c r="CL181" s="16"/>
      <c r="CM181" s="16"/>
      <c r="CN181" s="16"/>
      <c r="CO181" s="16"/>
      <c r="CP181" s="16"/>
      <c r="CQ181" s="16"/>
      <c r="CR181" s="16"/>
      <c r="CS181" s="16"/>
      <c r="CT181" s="16"/>
      <c r="CU181" s="16"/>
      <c r="CV181" s="16"/>
      <c r="CW181" s="16"/>
      <c r="CX181" s="16"/>
      <c r="CY181" s="16"/>
      <c r="CZ181" s="16"/>
      <c r="DA181" s="16"/>
      <c r="DB181" s="16"/>
      <c r="DC181" s="16"/>
      <c r="DD181" s="16"/>
      <c r="DE181" s="16"/>
      <c r="DF181" s="16"/>
      <c r="DG181" s="16"/>
      <c r="DH181" s="16"/>
      <c r="DI181" s="16"/>
      <c r="DJ181" s="16"/>
      <c r="DK181" s="16"/>
      <c r="DL181" s="16"/>
      <c r="DM181" s="16"/>
      <c r="DN181" s="16"/>
      <c r="DO181" s="16"/>
      <c r="DP181" s="16"/>
      <c r="DQ181" s="16"/>
      <c r="DR181" s="16"/>
      <c r="DS181" s="16"/>
      <c r="DT181" s="16"/>
      <c r="DU181" s="16"/>
      <c r="DV181" s="16"/>
      <c r="DW181" s="16"/>
      <c r="DX181" s="16"/>
      <c r="DY181" s="16"/>
      <c r="DZ181" s="16"/>
      <c r="EA181" s="16"/>
      <c r="EB181" s="16"/>
      <c r="EC181" s="16"/>
      <c r="ED181" s="16"/>
      <c r="EE181" s="16"/>
      <c r="EF181" s="16"/>
      <c r="EG181" s="16"/>
      <c r="EH181" s="16"/>
      <c r="EI181" s="16"/>
      <c r="EJ181" s="16"/>
      <c r="EK181" s="16"/>
      <c r="EL181" s="16"/>
      <c r="EM181" s="16"/>
      <c r="EN181" s="16"/>
      <c r="EO181" s="16"/>
      <c r="EP181" s="16"/>
      <c r="EQ181" s="16"/>
      <c r="ER181" s="16"/>
      <c r="ES181" s="16"/>
      <c r="ET181" s="16"/>
      <c r="EU181" s="16"/>
      <c r="EV181" s="16"/>
      <c r="EW181" s="16"/>
      <c r="EX181" s="16"/>
      <c r="EY181" s="16"/>
      <c r="EZ181" s="16"/>
      <c r="FA181" s="16"/>
      <c r="FB181" s="16"/>
      <c r="FC181" s="16"/>
      <c r="FD181" s="16"/>
      <c r="FE181" s="16"/>
      <c r="FF181" s="16"/>
      <c r="FG181" s="16"/>
      <c r="FH181" s="16"/>
      <c r="FI181" s="16"/>
      <c r="FJ181" s="16"/>
      <c r="FK181" s="16"/>
      <c r="FL181" s="16"/>
      <c r="FN181" s="16"/>
      <c r="FO181" s="16"/>
      <c r="FQ181" s="16"/>
      <c r="FR181" s="16"/>
      <c r="FT181" s="16"/>
      <c r="FU181" s="16"/>
      <c r="FW181" s="16"/>
      <c r="FX181" s="16"/>
      <c r="GC181" s="16"/>
      <c r="GD181" s="16"/>
      <c r="GF181" s="16"/>
      <c r="GG181" s="16"/>
      <c r="GI181" s="16"/>
      <c r="GJ181" s="16"/>
      <c r="GO181" s="16"/>
      <c r="GP181" s="16"/>
      <c r="GR181" s="16"/>
      <c r="GS181" s="16"/>
      <c r="GU181" s="16"/>
      <c r="GV181" s="16"/>
      <c r="GX181" s="16"/>
      <c r="GY181" s="16"/>
      <c r="HD181" s="16"/>
      <c r="HE181" s="16"/>
      <c r="HG181" s="16"/>
      <c r="HH181" s="16"/>
      <c r="HJ181" s="16"/>
      <c r="HK181" s="16"/>
      <c r="HP181" s="16"/>
      <c r="HQ181" s="16"/>
    </row>
    <row r="182" spans="29:225">
      <c r="AC182" s="16"/>
      <c r="AD182" s="16"/>
      <c r="AE182" s="16"/>
      <c r="AF182" s="16"/>
      <c r="AG182" s="16"/>
      <c r="AH182" s="16"/>
      <c r="AI182" s="16"/>
      <c r="AJ182" s="16"/>
      <c r="AK182" s="16"/>
      <c r="AL182" s="16"/>
      <c r="AM182" s="16"/>
      <c r="AN182" s="16"/>
      <c r="AO182" s="16"/>
      <c r="AP182" s="16"/>
      <c r="AQ182" s="16"/>
      <c r="AR182" s="16"/>
      <c r="AS182" s="16"/>
      <c r="AT182" s="16"/>
      <c r="AU182" s="16"/>
      <c r="AV182" s="16"/>
      <c r="AW182" s="16"/>
      <c r="AX182" s="16"/>
      <c r="AY182" s="16"/>
      <c r="AZ182" s="16"/>
      <c r="BA182" s="16"/>
      <c r="BB182" s="16"/>
      <c r="BC182" s="16"/>
      <c r="BD182" s="16"/>
      <c r="BE182" s="16"/>
      <c r="BF182" s="16"/>
      <c r="BG182" s="16"/>
      <c r="BH182" s="16"/>
      <c r="BI182" s="16"/>
      <c r="BJ182" s="16"/>
      <c r="BK182" s="16"/>
      <c r="BL182" s="16"/>
      <c r="BM182" s="16"/>
      <c r="BN182" s="16"/>
      <c r="BO182" s="16"/>
      <c r="BP182" s="16"/>
      <c r="BQ182" s="16"/>
      <c r="BR182" s="16"/>
      <c r="BS182" s="16"/>
      <c r="BT182" s="16"/>
      <c r="BU182" s="16"/>
      <c r="BV182" s="16"/>
      <c r="BW182" s="16"/>
      <c r="BX182" s="16"/>
      <c r="BY182" s="16"/>
      <c r="BZ182" s="16"/>
      <c r="CA182" s="16"/>
      <c r="CB182" s="16"/>
      <c r="CC182" s="16"/>
      <c r="CD182" s="16"/>
      <c r="CE182" s="16"/>
      <c r="CF182" s="16"/>
      <c r="CG182" s="16"/>
      <c r="CH182" s="16"/>
      <c r="CI182" s="16"/>
      <c r="CJ182" s="16"/>
      <c r="CK182" s="16"/>
      <c r="CL182" s="16"/>
      <c r="CM182" s="16"/>
      <c r="CN182" s="16"/>
      <c r="CO182" s="16"/>
      <c r="CP182" s="16"/>
      <c r="CQ182" s="16"/>
      <c r="CR182" s="16"/>
      <c r="CS182" s="16"/>
      <c r="CT182" s="16"/>
      <c r="CU182" s="16"/>
      <c r="CV182" s="16"/>
      <c r="CW182" s="16"/>
      <c r="CX182" s="16"/>
      <c r="CY182" s="16"/>
      <c r="CZ182" s="16"/>
      <c r="DA182" s="16"/>
      <c r="DB182" s="16"/>
      <c r="DC182" s="16"/>
      <c r="DD182" s="16"/>
      <c r="DE182" s="16"/>
      <c r="DF182" s="16"/>
      <c r="DG182" s="16"/>
      <c r="DH182" s="16"/>
      <c r="DI182" s="16"/>
      <c r="DJ182" s="16"/>
      <c r="DK182" s="16"/>
      <c r="DL182" s="16"/>
      <c r="DM182" s="16"/>
      <c r="DN182" s="16"/>
      <c r="DO182" s="16"/>
      <c r="DP182" s="16"/>
      <c r="DQ182" s="16"/>
      <c r="DR182" s="16"/>
      <c r="DS182" s="16"/>
      <c r="DT182" s="16"/>
      <c r="DU182" s="16"/>
      <c r="DV182" s="16"/>
      <c r="DW182" s="16"/>
      <c r="DX182" s="16"/>
      <c r="DY182" s="16"/>
      <c r="DZ182" s="16"/>
      <c r="EA182" s="16"/>
      <c r="EB182" s="16"/>
      <c r="EC182" s="16"/>
      <c r="ED182" s="16"/>
      <c r="EE182" s="16"/>
      <c r="EF182" s="16"/>
      <c r="EG182" s="16"/>
      <c r="EH182" s="16"/>
      <c r="EI182" s="16"/>
      <c r="EJ182" s="16"/>
      <c r="EK182" s="16"/>
      <c r="EL182" s="16"/>
      <c r="EM182" s="16"/>
      <c r="EN182" s="16"/>
      <c r="EO182" s="16"/>
      <c r="EP182" s="16"/>
      <c r="EQ182" s="16"/>
      <c r="ER182" s="16"/>
      <c r="ES182" s="16"/>
      <c r="ET182" s="16"/>
      <c r="EU182" s="16"/>
      <c r="EV182" s="16"/>
      <c r="EW182" s="16"/>
      <c r="EX182" s="16"/>
      <c r="EY182" s="16"/>
      <c r="EZ182" s="16"/>
      <c r="FA182" s="16"/>
      <c r="FB182" s="16"/>
      <c r="FC182" s="16"/>
      <c r="FD182" s="16"/>
      <c r="FE182" s="16"/>
      <c r="FF182" s="16"/>
      <c r="FG182" s="16"/>
      <c r="FH182" s="16"/>
      <c r="FI182" s="16"/>
      <c r="FJ182" s="16"/>
      <c r="FK182" s="16"/>
      <c r="FL182" s="16"/>
      <c r="FN182" s="16"/>
      <c r="FO182" s="16"/>
      <c r="FQ182" s="16"/>
      <c r="FR182" s="16"/>
      <c r="FT182" s="16"/>
      <c r="FU182" s="16"/>
      <c r="FW182" s="16"/>
      <c r="FX182" s="16"/>
      <c r="GC182" s="16"/>
      <c r="GD182" s="16"/>
      <c r="GF182" s="16"/>
      <c r="GG182" s="16"/>
      <c r="GI182" s="16"/>
      <c r="GJ182" s="16"/>
      <c r="GO182" s="16"/>
      <c r="GP182" s="16"/>
      <c r="GR182" s="16"/>
      <c r="GS182" s="16"/>
      <c r="GU182" s="16"/>
      <c r="GV182" s="16"/>
      <c r="GX182" s="16"/>
      <c r="GY182" s="16"/>
      <c r="HD182" s="16"/>
      <c r="HE182" s="16"/>
      <c r="HG182" s="16"/>
      <c r="HH182" s="16"/>
      <c r="HJ182" s="16"/>
      <c r="HK182" s="16"/>
      <c r="HP182" s="16"/>
      <c r="HQ182" s="16"/>
    </row>
    <row r="183" spans="29:225">
      <c r="AC183" s="16"/>
      <c r="AD183" s="16"/>
      <c r="AE183" s="16"/>
      <c r="AF183" s="16"/>
      <c r="AG183" s="16"/>
      <c r="AH183" s="16"/>
      <c r="AI183" s="16"/>
      <c r="AJ183" s="16"/>
      <c r="AK183" s="16"/>
      <c r="AL183" s="16"/>
      <c r="AM183" s="16"/>
      <c r="AN183" s="16"/>
      <c r="AO183" s="16"/>
      <c r="AP183" s="16"/>
      <c r="AQ183" s="16"/>
      <c r="AR183" s="16"/>
      <c r="AS183" s="16"/>
      <c r="AT183" s="16"/>
      <c r="AU183" s="16"/>
      <c r="AV183" s="16"/>
      <c r="AW183" s="16"/>
      <c r="AX183" s="16"/>
      <c r="AY183" s="16"/>
      <c r="AZ183" s="16"/>
      <c r="BA183" s="16"/>
      <c r="BB183" s="16"/>
      <c r="BC183" s="16"/>
      <c r="BD183" s="16"/>
      <c r="BE183" s="16"/>
      <c r="BF183" s="16"/>
      <c r="BG183" s="16"/>
      <c r="BH183" s="16"/>
      <c r="BI183" s="16"/>
      <c r="BJ183" s="16"/>
      <c r="BK183" s="16"/>
      <c r="BL183" s="16"/>
      <c r="BM183" s="16"/>
      <c r="BN183" s="16"/>
      <c r="BO183" s="16"/>
      <c r="BP183" s="16"/>
      <c r="BQ183" s="16"/>
      <c r="BR183" s="16"/>
      <c r="BS183" s="16"/>
      <c r="BT183" s="16"/>
      <c r="BU183" s="16"/>
      <c r="BV183" s="16"/>
      <c r="BW183" s="16"/>
      <c r="BX183" s="16"/>
      <c r="BY183" s="16"/>
      <c r="BZ183" s="16"/>
      <c r="CA183" s="16"/>
      <c r="CB183" s="16"/>
      <c r="CC183" s="16"/>
      <c r="CD183" s="16"/>
      <c r="CE183" s="16"/>
      <c r="CF183" s="16"/>
      <c r="CG183" s="16"/>
      <c r="CH183" s="16"/>
      <c r="CI183" s="16"/>
      <c r="CJ183" s="16"/>
      <c r="CK183" s="16"/>
      <c r="CL183" s="16"/>
      <c r="CM183" s="16"/>
      <c r="CN183" s="16"/>
      <c r="CO183" s="16"/>
      <c r="CP183" s="16"/>
      <c r="CQ183" s="16"/>
      <c r="CR183" s="16"/>
      <c r="CS183" s="16"/>
      <c r="CT183" s="16"/>
      <c r="CU183" s="16"/>
      <c r="CV183" s="16"/>
      <c r="CW183" s="16"/>
      <c r="CX183" s="16"/>
      <c r="CY183" s="16"/>
      <c r="CZ183" s="16"/>
      <c r="DA183" s="16"/>
      <c r="DB183" s="16"/>
      <c r="DC183" s="16"/>
      <c r="DD183" s="16"/>
      <c r="DE183" s="16"/>
      <c r="DF183" s="16"/>
      <c r="DG183" s="16"/>
      <c r="DH183" s="16"/>
      <c r="DI183" s="16"/>
      <c r="DJ183" s="16"/>
      <c r="DK183" s="16"/>
      <c r="DL183" s="16"/>
      <c r="DM183" s="16"/>
      <c r="DN183" s="16"/>
      <c r="DO183" s="16"/>
      <c r="DP183" s="16"/>
      <c r="DQ183" s="16"/>
      <c r="DR183" s="16"/>
      <c r="DS183" s="16"/>
      <c r="DT183" s="16"/>
      <c r="DU183" s="16"/>
      <c r="DV183" s="16"/>
      <c r="DW183" s="16"/>
      <c r="DX183" s="16"/>
      <c r="DY183" s="16"/>
      <c r="DZ183" s="16"/>
      <c r="EA183" s="16"/>
      <c r="EB183" s="16"/>
      <c r="EC183" s="16"/>
      <c r="ED183" s="16"/>
      <c r="EE183" s="16"/>
      <c r="EF183" s="16"/>
      <c r="EG183" s="16"/>
      <c r="EH183" s="16"/>
      <c r="EI183" s="16"/>
      <c r="EJ183" s="16"/>
      <c r="EK183" s="16"/>
      <c r="EL183" s="16"/>
      <c r="EM183" s="16"/>
      <c r="EN183" s="16"/>
      <c r="EO183" s="16"/>
      <c r="EP183" s="16"/>
      <c r="EQ183" s="16"/>
      <c r="ER183" s="16"/>
      <c r="ES183" s="16"/>
      <c r="ET183" s="16"/>
      <c r="EU183" s="16"/>
      <c r="EV183" s="16"/>
      <c r="EW183" s="16"/>
      <c r="EX183" s="16"/>
      <c r="EY183" s="16"/>
      <c r="EZ183" s="16"/>
      <c r="FA183" s="16"/>
      <c r="FB183" s="16"/>
      <c r="FC183" s="16"/>
      <c r="FD183" s="16"/>
      <c r="FE183" s="16"/>
      <c r="FF183" s="16"/>
      <c r="FG183" s="16"/>
      <c r="FH183" s="16"/>
      <c r="FI183" s="16"/>
      <c r="FJ183" s="16"/>
      <c r="FK183" s="16"/>
      <c r="FL183" s="16"/>
      <c r="FN183" s="16"/>
      <c r="FO183" s="16"/>
      <c r="FQ183" s="16"/>
      <c r="FR183" s="16"/>
      <c r="FT183" s="16"/>
      <c r="FU183" s="16"/>
      <c r="FW183" s="16"/>
      <c r="FX183" s="16"/>
      <c r="GC183" s="16"/>
      <c r="GD183" s="16"/>
      <c r="GF183" s="16"/>
      <c r="GG183" s="16"/>
      <c r="GI183" s="16"/>
      <c r="GJ183" s="16"/>
      <c r="GO183" s="16"/>
      <c r="GP183" s="16"/>
      <c r="GR183" s="16"/>
      <c r="GS183" s="16"/>
      <c r="GU183" s="16"/>
      <c r="GV183" s="16"/>
      <c r="GX183" s="16"/>
      <c r="GY183" s="16"/>
      <c r="HD183" s="16"/>
      <c r="HE183" s="16"/>
      <c r="HG183" s="16"/>
      <c r="HH183" s="16"/>
      <c r="HJ183" s="16"/>
      <c r="HK183" s="16"/>
      <c r="HP183" s="16"/>
      <c r="HQ183" s="16"/>
    </row>
    <row r="184" spans="29:225">
      <c r="AC184" s="16"/>
      <c r="AD184" s="16"/>
      <c r="AE184" s="16"/>
      <c r="AF184" s="16"/>
      <c r="AG184" s="16"/>
      <c r="AH184" s="16"/>
      <c r="AI184" s="16"/>
      <c r="AJ184" s="16"/>
      <c r="AK184" s="16"/>
      <c r="AL184" s="16"/>
      <c r="AM184" s="16"/>
      <c r="AN184" s="16"/>
      <c r="AO184" s="16"/>
      <c r="AP184" s="16"/>
      <c r="AQ184" s="16"/>
      <c r="AR184" s="16"/>
      <c r="AS184" s="16"/>
      <c r="AT184" s="16"/>
      <c r="AU184" s="16"/>
      <c r="AV184" s="16"/>
      <c r="AW184" s="16"/>
      <c r="AX184" s="16"/>
      <c r="AY184" s="16"/>
      <c r="AZ184" s="16"/>
      <c r="BA184" s="16"/>
      <c r="BB184" s="16"/>
      <c r="BC184" s="16"/>
      <c r="BD184" s="16"/>
      <c r="BE184" s="16"/>
      <c r="BF184" s="16"/>
      <c r="BG184" s="16"/>
      <c r="BH184" s="16"/>
      <c r="BI184" s="16"/>
      <c r="BJ184" s="16"/>
      <c r="BK184" s="16"/>
      <c r="BL184" s="16"/>
      <c r="BM184" s="16"/>
      <c r="BN184" s="16"/>
      <c r="BO184" s="16"/>
      <c r="BP184" s="16"/>
      <c r="BQ184" s="16"/>
      <c r="BR184" s="16"/>
      <c r="BS184" s="16"/>
      <c r="BT184" s="16"/>
      <c r="BU184" s="16"/>
      <c r="BV184" s="16"/>
      <c r="BW184" s="16"/>
      <c r="BX184" s="16"/>
      <c r="BY184" s="16"/>
      <c r="BZ184" s="16"/>
      <c r="CA184" s="16"/>
      <c r="CB184" s="16"/>
      <c r="CC184" s="16"/>
      <c r="CD184" s="16"/>
      <c r="CE184" s="16"/>
      <c r="CF184" s="16"/>
      <c r="CG184" s="16"/>
      <c r="CH184" s="16"/>
      <c r="CI184" s="16"/>
      <c r="CJ184" s="16"/>
      <c r="CK184" s="16"/>
      <c r="CL184" s="16"/>
      <c r="CM184" s="16"/>
      <c r="CN184" s="16"/>
      <c r="CO184" s="16"/>
      <c r="CP184" s="16"/>
      <c r="CQ184" s="16"/>
      <c r="CR184" s="16"/>
      <c r="CS184" s="16"/>
      <c r="CT184" s="16"/>
      <c r="CU184" s="16"/>
      <c r="CV184" s="16"/>
      <c r="CW184" s="16"/>
      <c r="CX184" s="16"/>
      <c r="CY184" s="16"/>
      <c r="CZ184" s="16"/>
      <c r="DA184" s="16"/>
      <c r="DB184" s="16"/>
      <c r="DC184" s="16"/>
      <c r="DD184" s="16"/>
      <c r="DE184" s="16"/>
      <c r="DF184" s="16"/>
      <c r="DG184" s="16"/>
      <c r="DH184" s="16"/>
      <c r="DI184" s="16"/>
      <c r="DJ184" s="16"/>
      <c r="DK184" s="16"/>
      <c r="DL184" s="16"/>
      <c r="DM184" s="16"/>
      <c r="DN184" s="16"/>
      <c r="DO184" s="16"/>
      <c r="DP184" s="16"/>
      <c r="DQ184" s="16"/>
      <c r="DR184" s="16"/>
      <c r="DS184" s="16"/>
      <c r="DT184" s="16"/>
      <c r="DU184" s="16"/>
      <c r="DV184" s="16"/>
      <c r="DW184" s="16"/>
      <c r="DX184" s="16"/>
      <c r="DY184" s="16"/>
      <c r="DZ184" s="16"/>
      <c r="EA184" s="16"/>
      <c r="EB184" s="16"/>
      <c r="EC184" s="16"/>
      <c r="ED184" s="16"/>
      <c r="EE184" s="16"/>
      <c r="EF184" s="16"/>
      <c r="EG184" s="16"/>
      <c r="EH184" s="16"/>
      <c r="EI184" s="16"/>
      <c r="EJ184" s="16"/>
      <c r="EK184" s="16"/>
      <c r="EL184" s="16"/>
      <c r="EM184" s="16"/>
      <c r="EN184" s="16"/>
      <c r="EO184" s="16"/>
      <c r="EP184" s="16"/>
      <c r="EQ184" s="16"/>
      <c r="ER184" s="16"/>
      <c r="ES184" s="16"/>
      <c r="ET184" s="16"/>
      <c r="EU184" s="16"/>
      <c r="EV184" s="16"/>
      <c r="EW184" s="16"/>
      <c r="EX184" s="16"/>
      <c r="EY184" s="16"/>
      <c r="EZ184" s="16"/>
      <c r="FA184" s="16"/>
      <c r="FB184" s="16"/>
      <c r="FC184" s="16"/>
      <c r="FD184" s="16"/>
      <c r="FE184" s="16"/>
      <c r="FF184" s="16"/>
      <c r="FG184" s="16"/>
      <c r="FH184" s="16"/>
      <c r="FI184" s="16"/>
      <c r="FJ184" s="16"/>
      <c r="FK184" s="16"/>
      <c r="FL184" s="16"/>
      <c r="FN184" s="16"/>
      <c r="FO184" s="16"/>
      <c r="FQ184" s="16"/>
      <c r="FR184" s="16"/>
      <c r="FT184" s="16"/>
      <c r="FU184" s="16"/>
      <c r="FW184" s="16"/>
      <c r="FX184" s="16"/>
      <c r="GC184" s="16"/>
      <c r="GD184" s="16"/>
      <c r="GF184" s="16"/>
      <c r="GG184" s="16"/>
      <c r="GI184" s="16"/>
      <c r="GJ184" s="16"/>
      <c r="GO184" s="16"/>
      <c r="GP184" s="16"/>
      <c r="GR184" s="16"/>
      <c r="GS184" s="16"/>
      <c r="GU184" s="16"/>
      <c r="GV184" s="16"/>
      <c r="GX184" s="16"/>
      <c r="GY184" s="16"/>
      <c r="HD184" s="16"/>
      <c r="HE184" s="16"/>
      <c r="HG184" s="16"/>
      <c r="HH184" s="16"/>
      <c r="HJ184" s="16"/>
      <c r="HK184" s="16"/>
      <c r="HP184" s="16"/>
      <c r="HQ184" s="16"/>
    </row>
    <row r="185" spans="29:225">
      <c r="AC185" s="16"/>
      <c r="AD185" s="16"/>
      <c r="AE185" s="16"/>
      <c r="AF185" s="16"/>
      <c r="AG185" s="16"/>
      <c r="AH185" s="16"/>
      <c r="AI185" s="16"/>
      <c r="AJ185" s="16"/>
      <c r="AK185" s="16"/>
      <c r="AL185" s="16"/>
      <c r="AM185" s="16"/>
      <c r="AN185" s="16"/>
      <c r="AO185" s="16"/>
      <c r="AP185" s="16"/>
      <c r="AQ185" s="16"/>
      <c r="AR185" s="16"/>
      <c r="AS185" s="16"/>
      <c r="AT185" s="16"/>
      <c r="AU185" s="16"/>
      <c r="AV185" s="16"/>
      <c r="AW185" s="16"/>
      <c r="AX185" s="16"/>
      <c r="AY185" s="16"/>
      <c r="AZ185" s="16"/>
      <c r="BA185" s="16"/>
      <c r="BB185" s="16"/>
      <c r="BC185" s="16"/>
      <c r="BD185" s="16"/>
      <c r="BE185" s="16"/>
      <c r="BF185" s="16"/>
      <c r="BG185" s="16"/>
      <c r="BH185" s="16"/>
      <c r="BI185" s="16"/>
      <c r="BJ185" s="16"/>
      <c r="BK185" s="16"/>
      <c r="BL185" s="16"/>
      <c r="BM185" s="16"/>
      <c r="BN185" s="16"/>
      <c r="BO185" s="16"/>
      <c r="BP185" s="16"/>
      <c r="BQ185" s="16"/>
      <c r="BR185" s="16"/>
      <c r="BS185" s="16"/>
      <c r="BT185" s="16"/>
      <c r="BU185" s="16"/>
      <c r="BV185" s="16"/>
      <c r="BW185" s="16"/>
      <c r="BX185" s="16"/>
      <c r="BY185" s="16"/>
      <c r="BZ185" s="16"/>
      <c r="CA185" s="16"/>
      <c r="CB185" s="16"/>
      <c r="CC185" s="16"/>
      <c r="CD185" s="16"/>
      <c r="CE185" s="16"/>
      <c r="CF185" s="16"/>
      <c r="CG185" s="16"/>
      <c r="CH185" s="16"/>
      <c r="CI185" s="16"/>
      <c r="CJ185" s="16"/>
      <c r="CK185" s="16"/>
      <c r="CL185" s="16"/>
      <c r="CM185" s="16"/>
      <c r="CN185" s="16"/>
      <c r="CO185" s="16"/>
      <c r="CP185" s="16"/>
      <c r="CQ185" s="16"/>
      <c r="CR185" s="16"/>
      <c r="CS185" s="16"/>
      <c r="CT185" s="16"/>
      <c r="CU185" s="16"/>
      <c r="CV185" s="16"/>
      <c r="CW185" s="16"/>
      <c r="CX185" s="16"/>
      <c r="CY185" s="16"/>
      <c r="CZ185" s="16"/>
      <c r="DA185" s="16"/>
      <c r="DB185" s="16"/>
      <c r="DC185" s="16"/>
      <c r="DD185" s="16"/>
      <c r="DE185" s="16"/>
      <c r="DF185" s="16"/>
      <c r="DG185" s="16"/>
      <c r="DH185" s="16"/>
      <c r="DI185" s="16"/>
      <c r="DJ185" s="16"/>
      <c r="DK185" s="16"/>
      <c r="DL185" s="16"/>
      <c r="DM185" s="16"/>
      <c r="DN185" s="16"/>
      <c r="DO185" s="16"/>
      <c r="DP185" s="16"/>
      <c r="DQ185" s="16"/>
      <c r="DR185" s="16"/>
      <c r="DS185" s="16"/>
      <c r="DT185" s="16"/>
      <c r="DU185" s="16"/>
      <c r="DV185" s="16"/>
      <c r="DW185" s="16"/>
      <c r="DX185" s="16"/>
      <c r="DY185" s="16"/>
      <c r="DZ185" s="16"/>
      <c r="EA185" s="16"/>
      <c r="EB185" s="16"/>
      <c r="EC185" s="16"/>
      <c r="ED185" s="16"/>
      <c r="EE185" s="16"/>
      <c r="EF185" s="16"/>
      <c r="EG185" s="16"/>
      <c r="EH185" s="16"/>
      <c r="EI185" s="16"/>
      <c r="EJ185" s="16"/>
      <c r="EK185" s="16"/>
      <c r="EL185" s="16"/>
      <c r="EM185" s="16"/>
      <c r="EN185" s="16"/>
      <c r="EO185" s="16"/>
      <c r="EP185" s="16"/>
      <c r="EQ185" s="16"/>
      <c r="ER185" s="16"/>
      <c r="ES185" s="16"/>
      <c r="ET185" s="16"/>
      <c r="EU185" s="16"/>
      <c r="EV185" s="16"/>
      <c r="EW185" s="16"/>
      <c r="EX185" s="16"/>
      <c r="EY185" s="16"/>
      <c r="EZ185" s="16"/>
      <c r="FA185" s="16"/>
      <c r="FB185" s="16"/>
      <c r="FC185" s="16"/>
      <c r="FD185" s="16"/>
      <c r="FE185" s="16"/>
      <c r="FF185" s="16"/>
      <c r="FG185" s="16"/>
      <c r="FH185" s="16"/>
      <c r="FI185" s="16"/>
      <c r="FJ185" s="16"/>
      <c r="FK185" s="16"/>
      <c r="FL185" s="16"/>
      <c r="FN185" s="16"/>
      <c r="FO185" s="16"/>
      <c r="FQ185" s="16"/>
      <c r="FR185" s="16"/>
      <c r="FT185" s="16"/>
      <c r="FU185" s="16"/>
      <c r="FW185" s="16"/>
      <c r="FX185" s="16"/>
      <c r="GC185" s="16"/>
      <c r="GD185" s="16"/>
      <c r="GF185" s="16"/>
      <c r="GG185" s="16"/>
      <c r="GI185" s="16"/>
      <c r="GJ185" s="16"/>
      <c r="GO185" s="16"/>
      <c r="GP185" s="16"/>
      <c r="GR185" s="16"/>
      <c r="GS185" s="16"/>
      <c r="GU185" s="16"/>
      <c r="GV185" s="16"/>
      <c r="GX185" s="16"/>
      <c r="GY185" s="16"/>
      <c r="HD185" s="16"/>
      <c r="HE185" s="16"/>
      <c r="HG185" s="16"/>
      <c r="HH185" s="16"/>
      <c r="HJ185" s="16"/>
      <c r="HK185" s="16"/>
      <c r="HP185" s="16"/>
      <c r="HQ185" s="16"/>
    </row>
    <row r="186" spans="29:225">
      <c r="AC186" s="16"/>
      <c r="AD186" s="16"/>
      <c r="AE186" s="16"/>
      <c r="AF186" s="16"/>
      <c r="AG186" s="16"/>
      <c r="AH186" s="16"/>
      <c r="AI186" s="16"/>
      <c r="AJ186" s="16"/>
      <c r="AK186" s="16"/>
      <c r="AL186" s="16"/>
      <c r="AM186" s="16"/>
      <c r="AN186" s="16"/>
      <c r="AO186" s="16"/>
      <c r="AP186" s="16"/>
      <c r="AQ186" s="16"/>
      <c r="AR186" s="16"/>
      <c r="AS186" s="16"/>
      <c r="AT186" s="16"/>
      <c r="AU186" s="16"/>
      <c r="AV186" s="16"/>
      <c r="AW186" s="16"/>
      <c r="AX186" s="16"/>
      <c r="AY186" s="16"/>
      <c r="AZ186" s="16"/>
      <c r="BA186" s="16"/>
      <c r="BB186" s="16"/>
      <c r="BC186" s="16"/>
      <c r="BD186" s="16"/>
      <c r="BE186" s="16"/>
      <c r="BF186" s="16"/>
      <c r="BG186" s="16"/>
      <c r="BH186" s="16"/>
      <c r="BI186" s="16"/>
      <c r="BJ186" s="16"/>
      <c r="BK186" s="16"/>
      <c r="BL186" s="16"/>
      <c r="BM186" s="16"/>
      <c r="BN186" s="16"/>
      <c r="BO186" s="16"/>
      <c r="BP186" s="16"/>
      <c r="BQ186" s="16"/>
      <c r="BR186" s="16"/>
      <c r="BS186" s="16"/>
      <c r="BT186" s="16"/>
      <c r="BU186" s="16"/>
      <c r="BV186" s="16"/>
      <c r="BW186" s="16"/>
      <c r="BX186" s="16"/>
      <c r="BY186" s="16"/>
      <c r="BZ186" s="16"/>
      <c r="CA186" s="16"/>
      <c r="CB186" s="16"/>
      <c r="CC186" s="16"/>
      <c r="CD186" s="16"/>
      <c r="CE186" s="16"/>
      <c r="CF186" s="16"/>
      <c r="CG186" s="16"/>
      <c r="CH186" s="16"/>
      <c r="CI186" s="16"/>
      <c r="CJ186" s="16"/>
      <c r="CK186" s="16"/>
      <c r="CL186" s="16"/>
      <c r="CM186" s="16"/>
      <c r="CN186" s="16"/>
      <c r="CO186" s="16"/>
      <c r="CP186" s="16"/>
      <c r="CQ186" s="16"/>
      <c r="CR186" s="16"/>
      <c r="CS186" s="16"/>
      <c r="CT186" s="16"/>
      <c r="CU186" s="16"/>
      <c r="CV186" s="16"/>
      <c r="CW186" s="16"/>
      <c r="CX186" s="16"/>
      <c r="CY186" s="16"/>
      <c r="CZ186" s="16"/>
      <c r="DA186" s="16"/>
      <c r="DB186" s="16"/>
      <c r="DC186" s="16"/>
      <c r="DD186" s="16"/>
      <c r="DE186" s="16"/>
      <c r="DF186" s="16"/>
      <c r="DG186" s="16"/>
      <c r="DH186" s="16"/>
      <c r="DI186" s="16"/>
      <c r="DJ186" s="16"/>
      <c r="DK186" s="16"/>
      <c r="DL186" s="16"/>
      <c r="DM186" s="16"/>
      <c r="DN186" s="16"/>
      <c r="DO186" s="16"/>
      <c r="DP186" s="16"/>
      <c r="DQ186" s="16"/>
      <c r="DR186" s="16"/>
      <c r="DS186" s="16"/>
      <c r="DT186" s="16"/>
      <c r="DU186" s="16"/>
      <c r="DV186" s="16"/>
      <c r="DW186" s="16"/>
      <c r="DX186" s="16"/>
      <c r="DY186" s="16"/>
      <c r="DZ186" s="16"/>
      <c r="EA186" s="16"/>
      <c r="EB186" s="16"/>
      <c r="EC186" s="16"/>
      <c r="ED186" s="16"/>
      <c r="EE186" s="16"/>
      <c r="EF186" s="16"/>
      <c r="EG186" s="16"/>
      <c r="EH186" s="16"/>
      <c r="EI186" s="16"/>
      <c r="EJ186" s="16"/>
      <c r="EK186" s="16"/>
      <c r="EL186" s="16"/>
      <c r="EM186" s="16"/>
      <c r="EN186" s="16"/>
      <c r="EO186" s="16"/>
      <c r="EP186" s="16"/>
      <c r="EQ186" s="16"/>
      <c r="ER186" s="16"/>
      <c r="ES186" s="16"/>
      <c r="ET186" s="16"/>
      <c r="EU186" s="16"/>
      <c r="EV186" s="16"/>
      <c r="EW186" s="16"/>
      <c r="EX186" s="16"/>
      <c r="EY186" s="16"/>
      <c r="EZ186" s="16"/>
      <c r="FA186" s="16"/>
      <c r="FB186" s="16"/>
      <c r="FC186" s="16"/>
      <c r="FD186" s="16"/>
      <c r="FE186" s="16"/>
      <c r="FF186" s="16"/>
      <c r="FG186" s="16"/>
      <c r="FH186" s="16"/>
      <c r="FI186" s="16"/>
      <c r="FJ186" s="16"/>
      <c r="FK186" s="16"/>
      <c r="FL186" s="16"/>
      <c r="FN186" s="16"/>
      <c r="FO186" s="16"/>
      <c r="FQ186" s="16"/>
      <c r="FR186" s="16"/>
      <c r="FT186" s="16"/>
      <c r="FU186" s="16"/>
      <c r="FW186" s="16"/>
      <c r="FX186" s="16"/>
      <c r="GC186" s="16"/>
      <c r="GD186" s="16"/>
      <c r="GF186" s="16"/>
      <c r="GG186" s="16"/>
      <c r="GI186" s="16"/>
      <c r="GJ186" s="16"/>
      <c r="GO186" s="16"/>
      <c r="GP186" s="16"/>
      <c r="GR186" s="16"/>
      <c r="GS186" s="16"/>
      <c r="GU186" s="16"/>
      <c r="GV186" s="16"/>
      <c r="GX186" s="16"/>
      <c r="GY186" s="16"/>
      <c r="HD186" s="16"/>
      <c r="HE186" s="16"/>
      <c r="HG186" s="16"/>
      <c r="HH186" s="16"/>
      <c r="HJ186" s="16"/>
      <c r="HK186" s="16"/>
      <c r="HP186" s="16"/>
      <c r="HQ186" s="16"/>
    </row>
    <row r="187" spans="29:225">
      <c r="AC187" s="16"/>
      <c r="AD187" s="16"/>
      <c r="AE187" s="16"/>
      <c r="AF187" s="16"/>
      <c r="AG187" s="16"/>
      <c r="AH187" s="16"/>
      <c r="AI187" s="16"/>
      <c r="AJ187" s="16"/>
      <c r="AK187" s="16"/>
      <c r="AL187" s="16"/>
      <c r="AM187" s="16"/>
      <c r="AN187" s="16"/>
      <c r="AO187" s="16"/>
      <c r="AP187" s="16"/>
      <c r="AQ187" s="16"/>
      <c r="AR187" s="16"/>
      <c r="AS187" s="16"/>
      <c r="AT187" s="16"/>
      <c r="AU187" s="16"/>
      <c r="AV187" s="16"/>
      <c r="AW187" s="16"/>
      <c r="AX187" s="16"/>
      <c r="AY187" s="16"/>
      <c r="AZ187" s="16"/>
      <c r="BA187" s="16"/>
      <c r="BB187" s="16"/>
      <c r="BC187" s="16"/>
      <c r="BD187" s="16"/>
      <c r="BE187" s="16"/>
      <c r="BF187" s="16"/>
      <c r="BG187" s="16"/>
      <c r="BH187" s="16"/>
      <c r="BI187" s="16"/>
      <c r="BJ187" s="16"/>
      <c r="BK187" s="16"/>
      <c r="BL187" s="16"/>
      <c r="BM187" s="16"/>
      <c r="BN187" s="16"/>
      <c r="BO187" s="16"/>
      <c r="BP187" s="16"/>
      <c r="BQ187" s="16"/>
      <c r="BR187" s="16"/>
      <c r="BS187" s="16"/>
      <c r="BT187" s="16"/>
      <c r="BU187" s="16"/>
      <c r="BV187" s="16"/>
      <c r="BW187" s="16"/>
      <c r="BX187" s="16"/>
      <c r="BY187" s="16"/>
      <c r="BZ187" s="16"/>
      <c r="CA187" s="16"/>
      <c r="CB187" s="16"/>
      <c r="CC187" s="16"/>
      <c r="CD187" s="16"/>
      <c r="CE187" s="16"/>
      <c r="CF187" s="16"/>
      <c r="CG187" s="16"/>
      <c r="CH187" s="16"/>
      <c r="CI187" s="16"/>
      <c r="CJ187" s="16"/>
      <c r="CK187" s="16"/>
      <c r="CL187" s="16"/>
      <c r="CM187" s="16"/>
      <c r="CN187" s="16"/>
      <c r="CO187" s="16"/>
      <c r="CP187" s="16"/>
      <c r="CQ187" s="16"/>
      <c r="CR187" s="16"/>
      <c r="CS187" s="16"/>
      <c r="CT187" s="16"/>
      <c r="CU187" s="16"/>
      <c r="CV187" s="16"/>
      <c r="CW187" s="16"/>
      <c r="CX187" s="16"/>
      <c r="CY187" s="16"/>
      <c r="CZ187" s="16"/>
      <c r="DA187" s="16"/>
      <c r="DB187" s="16"/>
      <c r="DC187" s="16"/>
      <c r="DD187" s="16"/>
      <c r="DE187" s="16"/>
      <c r="DF187" s="16"/>
      <c r="DG187" s="16"/>
      <c r="DH187" s="16"/>
      <c r="DI187" s="16"/>
      <c r="DJ187" s="16"/>
      <c r="DK187" s="16"/>
      <c r="DL187" s="16"/>
      <c r="DM187" s="16"/>
      <c r="DN187" s="16"/>
      <c r="DO187" s="16"/>
      <c r="DP187" s="16"/>
      <c r="DQ187" s="16"/>
      <c r="DR187" s="16"/>
      <c r="DS187" s="16"/>
      <c r="DT187" s="16"/>
      <c r="DU187" s="16"/>
      <c r="DV187" s="16"/>
      <c r="DW187" s="16"/>
      <c r="DX187" s="16"/>
      <c r="DY187" s="16"/>
      <c r="DZ187" s="16"/>
      <c r="EA187" s="16"/>
      <c r="EB187" s="16"/>
      <c r="EC187" s="16"/>
      <c r="ED187" s="16"/>
      <c r="EE187" s="16"/>
      <c r="EF187" s="16"/>
      <c r="EG187" s="16"/>
      <c r="EH187" s="16"/>
      <c r="EI187" s="16"/>
      <c r="EJ187" s="16"/>
      <c r="EK187" s="16"/>
      <c r="EL187" s="16"/>
      <c r="EM187" s="16"/>
      <c r="EN187" s="16"/>
      <c r="EO187" s="16"/>
      <c r="EP187" s="16"/>
      <c r="EQ187" s="16"/>
      <c r="ER187" s="16"/>
      <c r="ES187" s="16"/>
      <c r="ET187" s="16"/>
      <c r="EU187" s="16"/>
      <c r="EV187" s="16"/>
      <c r="EW187" s="16"/>
      <c r="EX187" s="16"/>
      <c r="EY187" s="16"/>
      <c r="EZ187" s="16"/>
      <c r="FA187" s="16"/>
      <c r="FB187" s="16"/>
      <c r="FC187" s="16"/>
      <c r="FD187" s="16"/>
      <c r="FE187" s="16"/>
      <c r="FF187" s="16"/>
      <c r="FG187" s="16"/>
      <c r="FH187" s="16"/>
      <c r="FI187" s="16"/>
      <c r="FJ187" s="16"/>
      <c r="FK187" s="16"/>
      <c r="FL187" s="16"/>
      <c r="FN187" s="16"/>
      <c r="FO187" s="16"/>
      <c r="FQ187" s="16"/>
      <c r="FR187" s="16"/>
      <c r="FT187" s="16"/>
      <c r="FU187" s="16"/>
      <c r="FW187" s="16"/>
      <c r="FX187" s="16"/>
      <c r="GC187" s="16"/>
      <c r="GD187" s="16"/>
      <c r="GF187" s="16"/>
      <c r="GG187" s="16"/>
      <c r="GI187" s="16"/>
      <c r="GJ187" s="16"/>
      <c r="GO187" s="16"/>
      <c r="GP187" s="16"/>
      <c r="GR187" s="16"/>
      <c r="GS187" s="16"/>
      <c r="GU187" s="16"/>
      <c r="GV187" s="16"/>
      <c r="GX187" s="16"/>
      <c r="GY187" s="16"/>
      <c r="HD187" s="16"/>
      <c r="HE187" s="16"/>
      <c r="HG187" s="16"/>
      <c r="HH187" s="16"/>
      <c r="HJ187" s="16"/>
      <c r="HK187" s="16"/>
      <c r="HP187" s="16"/>
      <c r="HQ187" s="16"/>
    </row>
    <row r="188" spans="29:225">
      <c r="AC188" s="16"/>
      <c r="AD188" s="16"/>
      <c r="AE188" s="16"/>
      <c r="AF188" s="16"/>
      <c r="AG188" s="16"/>
      <c r="AH188" s="16"/>
      <c r="AI188" s="16"/>
      <c r="AJ188" s="16"/>
      <c r="AK188" s="16"/>
      <c r="AL188" s="16"/>
      <c r="AM188" s="16"/>
      <c r="AN188" s="16"/>
      <c r="AO188" s="16"/>
      <c r="AP188" s="16"/>
      <c r="AQ188" s="16"/>
      <c r="AR188" s="16"/>
      <c r="AS188" s="16"/>
      <c r="AT188" s="16"/>
      <c r="AU188" s="16"/>
      <c r="AV188" s="16"/>
      <c r="AW188" s="16"/>
      <c r="AX188" s="16"/>
      <c r="AY188" s="16"/>
      <c r="AZ188" s="16"/>
      <c r="BA188" s="16"/>
      <c r="BB188" s="16"/>
      <c r="BC188" s="16"/>
      <c r="BD188" s="16"/>
      <c r="BE188" s="16"/>
      <c r="BF188" s="16"/>
      <c r="BG188" s="16"/>
      <c r="BH188" s="16"/>
      <c r="BI188" s="16"/>
      <c r="BJ188" s="16"/>
      <c r="BK188" s="16"/>
      <c r="BL188" s="16"/>
      <c r="BM188" s="16"/>
      <c r="BN188" s="16"/>
      <c r="BO188" s="16"/>
      <c r="BP188" s="16"/>
      <c r="BQ188" s="16"/>
      <c r="BR188" s="16"/>
      <c r="BS188" s="16"/>
      <c r="BT188" s="16"/>
      <c r="BU188" s="16"/>
      <c r="BV188" s="16"/>
      <c r="BW188" s="16"/>
      <c r="BX188" s="16"/>
      <c r="BY188" s="16"/>
      <c r="BZ188" s="16"/>
      <c r="CA188" s="16"/>
      <c r="CB188" s="16"/>
      <c r="CC188" s="16"/>
      <c r="CD188" s="16"/>
      <c r="CE188" s="16"/>
      <c r="CF188" s="16"/>
      <c r="CG188" s="16"/>
      <c r="CH188" s="16"/>
      <c r="CI188" s="16"/>
      <c r="CJ188" s="16"/>
      <c r="CK188" s="16"/>
      <c r="CL188" s="16"/>
      <c r="CM188" s="16"/>
      <c r="CN188" s="16"/>
      <c r="CO188" s="16"/>
      <c r="CP188" s="16"/>
      <c r="CQ188" s="16"/>
      <c r="CR188" s="16"/>
      <c r="CS188" s="16"/>
      <c r="CT188" s="16"/>
      <c r="CU188" s="16"/>
      <c r="CV188" s="16"/>
      <c r="CW188" s="16"/>
      <c r="CX188" s="16"/>
      <c r="CY188" s="16"/>
      <c r="CZ188" s="16"/>
      <c r="DA188" s="16"/>
      <c r="DB188" s="16"/>
      <c r="DC188" s="16"/>
      <c r="DD188" s="16"/>
      <c r="DE188" s="16"/>
      <c r="DF188" s="16"/>
      <c r="DG188" s="16"/>
      <c r="DH188" s="16"/>
      <c r="DI188" s="16"/>
      <c r="DJ188" s="16"/>
      <c r="DK188" s="16"/>
      <c r="DL188" s="16"/>
      <c r="DM188" s="16"/>
      <c r="DN188" s="16"/>
      <c r="DO188" s="16"/>
      <c r="DP188" s="16"/>
      <c r="DQ188" s="16"/>
      <c r="DR188" s="16"/>
      <c r="DS188" s="16"/>
      <c r="DT188" s="16"/>
      <c r="DU188" s="16"/>
      <c r="DV188" s="16"/>
      <c r="DW188" s="16"/>
      <c r="DX188" s="16"/>
      <c r="DY188" s="16"/>
      <c r="DZ188" s="16"/>
      <c r="EA188" s="16"/>
      <c r="EB188" s="16"/>
      <c r="EC188" s="16"/>
      <c r="ED188" s="16"/>
      <c r="EE188" s="16"/>
      <c r="EF188" s="16"/>
      <c r="EG188" s="16"/>
      <c r="EH188" s="16"/>
      <c r="EI188" s="16"/>
      <c r="EJ188" s="16"/>
      <c r="EK188" s="16"/>
      <c r="EL188" s="16"/>
      <c r="EM188" s="16"/>
      <c r="EN188" s="16"/>
      <c r="EO188" s="16"/>
      <c r="EP188" s="16"/>
      <c r="EQ188" s="16"/>
      <c r="ER188" s="16"/>
      <c r="ES188" s="16"/>
      <c r="ET188" s="16"/>
      <c r="EU188" s="16"/>
      <c r="EV188" s="16"/>
      <c r="EW188" s="16"/>
      <c r="EX188" s="16"/>
      <c r="EY188" s="16"/>
      <c r="EZ188" s="16"/>
      <c r="FA188" s="16"/>
      <c r="FB188" s="16"/>
      <c r="FC188" s="16"/>
      <c r="FD188" s="16"/>
      <c r="FE188" s="16"/>
      <c r="FF188" s="16"/>
      <c r="FG188" s="16"/>
      <c r="FH188" s="16"/>
      <c r="FI188" s="16"/>
      <c r="FJ188" s="16"/>
      <c r="FK188" s="16"/>
      <c r="FL188" s="16"/>
      <c r="FN188" s="16"/>
      <c r="FO188" s="16"/>
      <c r="FQ188" s="16"/>
      <c r="FR188" s="16"/>
      <c r="FT188" s="16"/>
      <c r="FU188" s="16"/>
      <c r="FW188" s="16"/>
      <c r="FX188" s="16"/>
      <c r="GC188" s="16"/>
      <c r="GD188" s="16"/>
      <c r="GF188" s="16"/>
      <c r="GG188" s="16"/>
      <c r="GI188" s="16"/>
      <c r="GJ188" s="16"/>
      <c r="GO188" s="16"/>
      <c r="GP188" s="16"/>
      <c r="GR188" s="16"/>
      <c r="GS188" s="16"/>
      <c r="GU188" s="16"/>
      <c r="GV188" s="16"/>
      <c r="GX188" s="16"/>
      <c r="GY188" s="16"/>
      <c r="HD188" s="16"/>
      <c r="HE188" s="16"/>
      <c r="HG188" s="16"/>
      <c r="HH188" s="16"/>
      <c r="HJ188" s="16"/>
      <c r="HK188" s="16"/>
      <c r="HP188" s="16"/>
      <c r="HQ188" s="16"/>
    </row>
    <row r="189" spans="29:225">
      <c r="AC189" s="16"/>
      <c r="AD189" s="16"/>
      <c r="AE189" s="16"/>
      <c r="AF189" s="16"/>
      <c r="AG189" s="16"/>
      <c r="AH189" s="16"/>
      <c r="AI189" s="16"/>
      <c r="AJ189" s="16"/>
      <c r="AK189" s="16"/>
      <c r="AL189" s="16"/>
      <c r="AM189" s="16"/>
      <c r="AN189" s="16"/>
      <c r="AO189" s="16"/>
      <c r="AP189" s="16"/>
      <c r="AQ189" s="16"/>
      <c r="AR189" s="16"/>
      <c r="AS189" s="16"/>
      <c r="AT189" s="16"/>
      <c r="AU189" s="16"/>
      <c r="AV189" s="16"/>
      <c r="AW189" s="16"/>
      <c r="AX189" s="16"/>
      <c r="AY189" s="16"/>
      <c r="AZ189" s="16"/>
      <c r="BA189" s="16"/>
      <c r="BB189" s="16"/>
      <c r="BC189" s="16"/>
      <c r="BD189" s="16"/>
      <c r="BE189" s="16"/>
      <c r="BF189" s="16"/>
      <c r="BG189" s="16"/>
      <c r="BH189" s="16"/>
      <c r="BI189" s="16"/>
      <c r="BJ189" s="16"/>
      <c r="BK189" s="16"/>
      <c r="BL189" s="16"/>
      <c r="BM189" s="16"/>
      <c r="BN189" s="16"/>
      <c r="BO189" s="16"/>
      <c r="BP189" s="16"/>
      <c r="BQ189" s="16"/>
      <c r="BR189" s="16"/>
      <c r="BS189" s="16"/>
      <c r="BT189" s="16"/>
      <c r="BU189" s="16"/>
      <c r="BV189" s="16"/>
      <c r="BW189" s="16"/>
      <c r="BX189" s="16"/>
      <c r="BY189" s="16"/>
      <c r="BZ189" s="16"/>
      <c r="CA189" s="16"/>
      <c r="CB189" s="16"/>
      <c r="CC189" s="16"/>
      <c r="CD189" s="16"/>
      <c r="CE189" s="16"/>
      <c r="CF189" s="16"/>
      <c r="CG189" s="16"/>
      <c r="CH189" s="16"/>
      <c r="CI189" s="16"/>
      <c r="CJ189" s="16"/>
      <c r="CK189" s="16"/>
      <c r="CL189" s="16"/>
      <c r="CM189" s="16"/>
      <c r="CN189" s="16"/>
      <c r="CO189" s="16"/>
      <c r="CP189" s="16"/>
      <c r="CQ189" s="16"/>
      <c r="CR189" s="16"/>
      <c r="CS189" s="16"/>
      <c r="CT189" s="16"/>
      <c r="CU189" s="16"/>
      <c r="CV189" s="16"/>
      <c r="CW189" s="16"/>
      <c r="CX189" s="16"/>
      <c r="CY189" s="16"/>
      <c r="CZ189" s="16"/>
      <c r="DA189" s="16"/>
      <c r="DB189" s="16"/>
      <c r="DC189" s="16"/>
      <c r="DD189" s="16"/>
      <c r="DE189" s="16"/>
      <c r="DF189" s="16"/>
      <c r="DG189" s="16"/>
      <c r="DH189" s="16"/>
      <c r="DI189" s="16"/>
      <c r="DJ189" s="16"/>
      <c r="DK189" s="16"/>
      <c r="DL189" s="16"/>
      <c r="DM189" s="16"/>
      <c r="DN189" s="16"/>
      <c r="DO189" s="16"/>
      <c r="DP189" s="16"/>
      <c r="DQ189" s="16"/>
      <c r="DR189" s="16"/>
      <c r="DS189" s="16"/>
      <c r="DT189" s="16"/>
      <c r="DU189" s="16"/>
      <c r="DV189" s="16"/>
      <c r="DW189" s="16"/>
      <c r="DX189" s="16"/>
      <c r="DY189" s="16"/>
      <c r="DZ189" s="16"/>
      <c r="EA189" s="16"/>
      <c r="EB189" s="16"/>
      <c r="EC189" s="16"/>
      <c r="ED189" s="16"/>
      <c r="EE189" s="16"/>
      <c r="EF189" s="16"/>
      <c r="EG189" s="16"/>
      <c r="EH189" s="16"/>
      <c r="EI189" s="16"/>
      <c r="EJ189" s="16"/>
      <c r="EK189" s="16"/>
      <c r="EL189" s="16"/>
      <c r="EM189" s="16"/>
      <c r="EN189" s="16"/>
      <c r="EO189" s="16"/>
      <c r="EP189" s="16"/>
      <c r="EQ189" s="16"/>
      <c r="ER189" s="16"/>
      <c r="ES189" s="16"/>
      <c r="ET189" s="16"/>
      <c r="EU189" s="16"/>
      <c r="EV189" s="16"/>
      <c r="EW189" s="16"/>
      <c r="EX189" s="16"/>
      <c r="EY189" s="16"/>
      <c r="EZ189" s="16"/>
      <c r="FA189" s="16"/>
      <c r="FB189" s="16"/>
      <c r="FC189" s="16"/>
      <c r="FD189" s="16"/>
      <c r="FE189" s="16"/>
      <c r="FF189" s="16"/>
      <c r="FG189" s="16"/>
      <c r="FH189" s="16"/>
      <c r="FI189" s="16"/>
      <c r="FJ189" s="16"/>
      <c r="FK189" s="16"/>
      <c r="FL189" s="16"/>
      <c r="FN189" s="16"/>
      <c r="FO189" s="16"/>
      <c r="FQ189" s="16"/>
      <c r="FR189" s="16"/>
      <c r="FT189" s="16"/>
      <c r="FU189" s="16"/>
      <c r="FW189" s="16"/>
      <c r="FX189" s="16"/>
      <c r="GC189" s="16"/>
      <c r="GD189" s="16"/>
      <c r="GF189" s="16"/>
      <c r="GG189" s="16"/>
      <c r="GI189" s="16"/>
      <c r="GJ189" s="16"/>
      <c r="GO189" s="16"/>
      <c r="GP189" s="16"/>
      <c r="GR189" s="16"/>
      <c r="GS189" s="16"/>
      <c r="GU189" s="16"/>
      <c r="GV189" s="16"/>
      <c r="GX189" s="16"/>
      <c r="GY189" s="16"/>
      <c r="HD189" s="16"/>
      <c r="HE189" s="16"/>
      <c r="HG189" s="16"/>
      <c r="HH189" s="16"/>
      <c r="HJ189" s="16"/>
      <c r="HK189" s="16"/>
      <c r="HP189" s="16"/>
      <c r="HQ189" s="16"/>
    </row>
    <row r="190" spans="29:225">
      <c r="AC190" s="16"/>
      <c r="AD190" s="16"/>
      <c r="AE190" s="16"/>
      <c r="AF190" s="16"/>
      <c r="AG190" s="16"/>
      <c r="AH190" s="16"/>
      <c r="AI190" s="16"/>
      <c r="AJ190" s="16"/>
      <c r="AK190" s="16"/>
      <c r="AL190" s="16"/>
      <c r="AM190" s="16"/>
      <c r="AN190" s="16"/>
      <c r="AO190" s="16"/>
      <c r="AP190" s="16"/>
      <c r="AQ190" s="16"/>
      <c r="AR190" s="16"/>
      <c r="AS190" s="16"/>
      <c r="AT190" s="16"/>
      <c r="AU190" s="16"/>
      <c r="AV190" s="16"/>
      <c r="AW190" s="16"/>
      <c r="AX190" s="16"/>
      <c r="AY190" s="16"/>
      <c r="AZ190" s="16"/>
      <c r="BA190" s="16"/>
      <c r="BB190" s="16"/>
      <c r="BC190" s="16"/>
      <c r="BD190" s="16"/>
      <c r="BE190" s="16"/>
      <c r="BF190" s="16"/>
      <c r="BG190" s="16"/>
      <c r="BH190" s="16"/>
      <c r="BI190" s="16"/>
      <c r="BJ190" s="16"/>
      <c r="BK190" s="16"/>
      <c r="BL190" s="16"/>
      <c r="BM190" s="16"/>
      <c r="BN190" s="16"/>
      <c r="BO190" s="16"/>
      <c r="BP190" s="16"/>
      <c r="BQ190" s="16"/>
      <c r="BR190" s="16"/>
      <c r="BS190" s="16"/>
      <c r="BT190" s="16"/>
      <c r="BU190" s="16"/>
      <c r="BV190" s="16"/>
      <c r="BW190" s="16"/>
      <c r="BX190" s="16"/>
      <c r="BY190" s="16"/>
      <c r="BZ190" s="16"/>
      <c r="CA190" s="16"/>
      <c r="CB190" s="16"/>
      <c r="CC190" s="16"/>
      <c r="CD190" s="16"/>
      <c r="CE190" s="16"/>
      <c r="CF190" s="16"/>
      <c r="CG190" s="16"/>
      <c r="CH190" s="16"/>
      <c r="CI190" s="16"/>
      <c r="CJ190" s="16"/>
      <c r="CK190" s="16"/>
      <c r="CL190" s="16"/>
      <c r="CM190" s="16"/>
      <c r="CN190" s="16"/>
      <c r="CO190" s="16"/>
      <c r="CP190" s="16"/>
      <c r="CQ190" s="16"/>
      <c r="CR190" s="16"/>
      <c r="CS190" s="16"/>
      <c r="CT190" s="16"/>
      <c r="CU190" s="16"/>
      <c r="CV190" s="16"/>
      <c r="CW190" s="16"/>
      <c r="CX190" s="16"/>
      <c r="CY190" s="16"/>
      <c r="CZ190" s="16"/>
      <c r="DA190" s="16"/>
      <c r="DB190" s="16"/>
      <c r="DC190" s="16"/>
      <c r="DD190" s="16"/>
      <c r="DE190" s="16"/>
      <c r="DF190" s="16"/>
      <c r="DG190" s="16"/>
      <c r="DH190" s="16"/>
      <c r="DI190" s="16"/>
      <c r="DJ190" s="16"/>
      <c r="DK190" s="16"/>
      <c r="DL190" s="16"/>
      <c r="DM190" s="16"/>
      <c r="DN190" s="16"/>
      <c r="DO190" s="16"/>
      <c r="DP190" s="16"/>
      <c r="DQ190" s="16"/>
      <c r="DR190" s="16"/>
      <c r="DS190" s="16"/>
      <c r="DT190" s="16"/>
      <c r="DU190" s="16"/>
      <c r="DV190" s="16"/>
      <c r="DW190" s="16"/>
      <c r="DX190" s="16"/>
      <c r="DY190" s="16"/>
      <c r="DZ190" s="16"/>
      <c r="EA190" s="16"/>
      <c r="EB190" s="16"/>
      <c r="EC190" s="16"/>
      <c r="ED190" s="16"/>
      <c r="EE190" s="16"/>
      <c r="EF190" s="16"/>
      <c r="EG190" s="16"/>
      <c r="EH190" s="16"/>
      <c r="EI190" s="16"/>
      <c r="EJ190" s="16"/>
      <c r="EK190" s="16"/>
      <c r="EL190" s="16"/>
      <c r="EM190" s="16"/>
      <c r="EN190" s="16"/>
      <c r="EO190" s="16"/>
      <c r="EP190" s="16"/>
      <c r="EQ190" s="16"/>
      <c r="ER190" s="16"/>
      <c r="ES190" s="16"/>
      <c r="ET190" s="16"/>
      <c r="EU190" s="16"/>
      <c r="EV190" s="16"/>
      <c r="EW190" s="16"/>
      <c r="EX190" s="16"/>
      <c r="EY190" s="16"/>
      <c r="EZ190" s="16"/>
      <c r="FA190" s="16"/>
      <c r="FB190" s="16"/>
      <c r="FC190" s="16"/>
      <c r="FD190" s="16"/>
      <c r="FE190" s="16"/>
      <c r="FF190" s="16"/>
      <c r="FG190" s="16"/>
      <c r="FH190" s="16"/>
      <c r="FI190" s="16"/>
      <c r="FJ190" s="16"/>
      <c r="FK190" s="16"/>
      <c r="FL190" s="16"/>
      <c r="FN190" s="16"/>
      <c r="FO190" s="16"/>
      <c r="FQ190" s="16"/>
      <c r="FR190" s="16"/>
      <c r="FT190" s="16"/>
      <c r="FU190" s="16"/>
      <c r="FW190" s="16"/>
      <c r="FX190" s="16"/>
      <c r="GC190" s="16"/>
      <c r="GD190" s="16"/>
      <c r="GF190" s="16"/>
      <c r="GG190" s="16"/>
      <c r="GI190" s="16"/>
      <c r="GJ190" s="16"/>
      <c r="GO190" s="16"/>
      <c r="GP190" s="16"/>
      <c r="GR190" s="16"/>
      <c r="GS190" s="16"/>
      <c r="GU190" s="16"/>
      <c r="GV190" s="16"/>
      <c r="GX190" s="16"/>
      <c r="GY190" s="16"/>
      <c r="HD190" s="16"/>
      <c r="HE190" s="16"/>
      <c r="HG190" s="16"/>
      <c r="HH190" s="16"/>
      <c r="HJ190" s="16"/>
      <c r="HK190" s="16"/>
      <c r="HP190" s="16"/>
      <c r="HQ190" s="16"/>
    </row>
    <row r="191" spans="29:225">
      <c r="AC191" s="16"/>
      <c r="AD191" s="16"/>
      <c r="AE191" s="16"/>
      <c r="AF191" s="16"/>
      <c r="AG191" s="16"/>
      <c r="AH191" s="16"/>
      <c r="AI191" s="16"/>
      <c r="AJ191" s="16"/>
      <c r="AK191" s="16"/>
      <c r="AL191" s="16"/>
      <c r="AM191" s="16"/>
      <c r="AN191" s="16"/>
      <c r="AO191" s="16"/>
      <c r="AP191" s="16"/>
      <c r="AQ191" s="16"/>
      <c r="AR191" s="16"/>
      <c r="AS191" s="16"/>
      <c r="AT191" s="16"/>
      <c r="AU191" s="16"/>
      <c r="AV191" s="16"/>
      <c r="AW191" s="16"/>
      <c r="AX191" s="16"/>
      <c r="AY191" s="16"/>
      <c r="AZ191" s="16"/>
      <c r="BA191" s="16"/>
      <c r="BB191" s="16"/>
      <c r="BC191" s="16"/>
      <c r="BD191" s="16"/>
      <c r="BE191" s="16"/>
      <c r="BF191" s="16"/>
      <c r="BG191" s="16"/>
      <c r="BH191" s="16"/>
      <c r="BI191" s="16"/>
      <c r="BJ191" s="16"/>
      <c r="BK191" s="16"/>
      <c r="BL191" s="16"/>
      <c r="BM191" s="16"/>
      <c r="BN191" s="16"/>
      <c r="BO191" s="16"/>
      <c r="BP191" s="16"/>
      <c r="BQ191" s="16"/>
      <c r="BR191" s="16"/>
      <c r="BS191" s="16"/>
      <c r="BT191" s="16"/>
      <c r="BU191" s="16"/>
      <c r="BV191" s="16"/>
      <c r="BW191" s="16"/>
      <c r="BX191" s="16"/>
      <c r="BY191" s="16"/>
      <c r="BZ191" s="16"/>
      <c r="CA191" s="16"/>
      <c r="CB191" s="16"/>
      <c r="CC191" s="16"/>
      <c r="CD191" s="16"/>
      <c r="CE191" s="16"/>
      <c r="CF191" s="16"/>
      <c r="CG191" s="16"/>
      <c r="CH191" s="16"/>
      <c r="CI191" s="16"/>
      <c r="CJ191" s="16"/>
      <c r="CK191" s="16"/>
      <c r="CL191" s="16"/>
      <c r="CM191" s="16"/>
      <c r="CN191" s="16"/>
      <c r="CO191" s="16"/>
      <c r="CP191" s="16"/>
      <c r="CQ191" s="16"/>
      <c r="CR191" s="16"/>
      <c r="CS191" s="16"/>
      <c r="CT191" s="16"/>
      <c r="CU191" s="16"/>
      <c r="CV191" s="16"/>
      <c r="CW191" s="16"/>
      <c r="CX191" s="16"/>
      <c r="CY191" s="16"/>
      <c r="CZ191" s="16"/>
      <c r="DA191" s="16"/>
      <c r="DB191" s="16"/>
      <c r="DC191" s="16"/>
      <c r="DD191" s="16"/>
      <c r="DE191" s="16"/>
      <c r="DF191" s="16"/>
      <c r="DG191" s="16"/>
      <c r="DH191" s="16"/>
      <c r="DI191" s="16"/>
      <c r="DJ191" s="16"/>
      <c r="DK191" s="16"/>
      <c r="DL191" s="16"/>
      <c r="DM191" s="16"/>
      <c r="DN191" s="16"/>
      <c r="DO191" s="16"/>
      <c r="DP191" s="16"/>
      <c r="DQ191" s="16"/>
      <c r="DR191" s="16"/>
      <c r="DS191" s="16"/>
      <c r="DT191" s="16"/>
      <c r="DU191" s="16"/>
      <c r="DV191" s="16"/>
      <c r="DW191" s="16"/>
      <c r="DX191" s="16"/>
      <c r="DY191" s="16"/>
      <c r="DZ191" s="16"/>
      <c r="EA191" s="16"/>
      <c r="EB191" s="16"/>
      <c r="EC191" s="16"/>
      <c r="ED191" s="16"/>
      <c r="EE191" s="16"/>
      <c r="EF191" s="16"/>
      <c r="EG191" s="16"/>
      <c r="EH191" s="16"/>
      <c r="EI191" s="16"/>
      <c r="EJ191" s="16"/>
      <c r="EK191" s="16"/>
      <c r="EL191" s="16"/>
      <c r="EM191" s="16"/>
      <c r="EN191" s="16"/>
      <c r="EO191" s="16"/>
      <c r="EP191" s="16"/>
      <c r="EQ191" s="16"/>
      <c r="ER191" s="16"/>
      <c r="ES191" s="16"/>
      <c r="ET191" s="16"/>
      <c r="EU191" s="16"/>
      <c r="EV191" s="16"/>
      <c r="EW191" s="16"/>
      <c r="EX191" s="16"/>
      <c r="EY191" s="16"/>
      <c r="EZ191" s="16"/>
      <c r="FA191" s="16"/>
      <c r="FB191" s="16"/>
      <c r="FC191" s="16"/>
      <c r="FD191" s="16"/>
      <c r="FE191" s="16"/>
      <c r="FF191" s="16"/>
      <c r="FG191" s="16"/>
      <c r="FH191" s="16"/>
      <c r="FI191" s="16"/>
      <c r="FJ191" s="16"/>
      <c r="FK191" s="16"/>
      <c r="FL191" s="16"/>
      <c r="FN191" s="16"/>
      <c r="FO191" s="16"/>
      <c r="FQ191" s="16"/>
      <c r="FR191" s="16"/>
      <c r="FT191" s="16"/>
      <c r="FU191" s="16"/>
      <c r="FW191" s="16"/>
      <c r="FX191" s="16"/>
      <c r="GC191" s="16"/>
      <c r="GD191" s="16"/>
      <c r="GF191" s="16"/>
      <c r="GG191" s="16"/>
      <c r="GI191" s="16"/>
      <c r="GJ191" s="16"/>
      <c r="GO191" s="16"/>
      <c r="GP191" s="16"/>
      <c r="GR191" s="16"/>
      <c r="GS191" s="16"/>
      <c r="GU191" s="16"/>
      <c r="GV191" s="16"/>
      <c r="GX191" s="16"/>
      <c r="GY191" s="16"/>
      <c r="HD191" s="16"/>
      <c r="HE191" s="16"/>
      <c r="HG191" s="16"/>
      <c r="HH191" s="16"/>
      <c r="HJ191" s="16"/>
      <c r="HK191" s="16"/>
      <c r="HP191" s="16"/>
      <c r="HQ191" s="16"/>
    </row>
    <row r="192" spans="29:225">
      <c r="AC192" s="16"/>
      <c r="AD192" s="16"/>
      <c r="AE192" s="16"/>
      <c r="AF192" s="16"/>
      <c r="AG192" s="16"/>
      <c r="AH192" s="16"/>
      <c r="AI192" s="16"/>
      <c r="AJ192" s="16"/>
      <c r="AK192" s="16"/>
      <c r="AL192" s="16"/>
      <c r="AM192" s="16"/>
      <c r="AN192" s="16"/>
      <c r="AO192" s="16"/>
      <c r="AP192" s="16"/>
      <c r="AQ192" s="16"/>
      <c r="AR192" s="16"/>
      <c r="AS192" s="16"/>
      <c r="AT192" s="16"/>
      <c r="AU192" s="16"/>
      <c r="AV192" s="16"/>
      <c r="AW192" s="16"/>
      <c r="AX192" s="16"/>
      <c r="AY192" s="16"/>
      <c r="AZ192" s="16"/>
      <c r="BA192" s="16"/>
      <c r="BB192" s="16"/>
      <c r="BC192" s="16"/>
      <c r="BD192" s="16"/>
      <c r="BE192" s="16"/>
      <c r="BF192" s="16"/>
      <c r="BG192" s="16"/>
      <c r="BH192" s="16"/>
      <c r="BI192" s="16"/>
      <c r="BJ192" s="16"/>
      <c r="BK192" s="16"/>
      <c r="BL192" s="16"/>
      <c r="BM192" s="16"/>
      <c r="BN192" s="16"/>
      <c r="BO192" s="16"/>
      <c r="BP192" s="16"/>
      <c r="BQ192" s="16"/>
      <c r="BR192" s="16"/>
      <c r="BS192" s="16"/>
      <c r="BT192" s="16"/>
      <c r="BU192" s="16"/>
      <c r="BV192" s="16"/>
      <c r="BW192" s="16"/>
      <c r="BX192" s="16"/>
      <c r="BY192" s="16"/>
      <c r="BZ192" s="16"/>
      <c r="CA192" s="16"/>
      <c r="CB192" s="16"/>
      <c r="CC192" s="16"/>
      <c r="CD192" s="16"/>
      <c r="CE192" s="16"/>
      <c r="CF192" s="16"/>
      <c r="CG192" s="16"/>
      <c r="CH192" s="16"/>
      <c r="CI192" s="16"/>
      <c r="CJ192" s="16"/>
      <c r="CK192" s="16"/>
      <c r="CL192" s="16"/>
      <c r="CM192" s="16"/>
      <c r="CN192" s="16"/>
      <c r="CO192" s="16"/>
      <c r="CP192" s="16"/>
      <c r="CQ192" s="16"/>
      <c r="CR192" s="16"/>
      <c r="CS192" s="16"/>
      <c r="CT192" s="16"/>
      <c r="CU192" s="16"/>
      <c r="CV192" s="16"/>
      <c r="CW192" s="16"/>
      <c r="CX192" s="16"/>
      <c r="CY192" s="16"/>
      <c r="CZ192" s="16"/>
      <c r="DA192" s="16"/>
      <c r="DB192" s="16"/>
      <c r="DC192" s="16"/>
      <c r="DD192" s="16"/>
      <c r="DE192" s="16"/>
      <c r="DF192" s="16"/>
      <c r="DG192" s="16"/>
      <c r="DH192" s="16"/>
      <c r="DI192" s="16"/>
      <c r="DJ192" s="16"/>
      <c r="DK192" s="16"/>
      <c r="DL192" s="16"/>
      <c r="DM192" s="16"/>
      <c r="DN192" s="16"/>
      <c r="DO192" s="16"/>
      <c r="DP192" s="16"/>
      <c r="DQ192" s="16"/>
      <c r="DR192" s="16"/>
      <c r="DS192" s="16"/>
      <c r="DT192" s="16"/>
      <c r="DU192" s="16"/>
      <c r="DV192" s="16"/>
      <c r="DW192" s="16"/>
      <c r="DX192" s="16"/>
      <c r="DY192" s="16"/>
      <c r="DZ192" s="16"/>
      <c r="EA192" s="16"/>
      <c r="EB192" s="16"/>
      <c r="EC192" s="16"/>
      <c r="ED192" s="16"/>
      <c r="EE192" s="16"/>
      <c r="EF192" s="16"/>
      <c r="EG192" s="16"/>
      <c r="EH192" s="16"/>
      <c r="EI192" s="16"/>
      <c r="EJ192" s="16"/>
      <c r="EK192" s="16"/>
      <c r="EL192" s="16"/>
      <c r="EM192" s="16"/>
      <c r="EN192" s="16"/>
      <c r="EO192" s="16"/>
      <c r="EP192" s="16"/>
      <c r="EQ192" s="16"/>
      <c r="ER192" s="16"/>
      <c r="ES192" s="16"/>
      <c r="ET192" s="16"/>
      <c r="EU192" s="16"/>
      <c r="EV192" s="16"/>
      <c r="EW192" s="16"/>
      <c r="EX192" s="16"/>
      <c r="EY192" s="16"/>
      <c r="EZ192" s="16"/>
      <c r="FA192" s="16"/>
      <c r="FB192" s="16"/>
      <c r="FC192" s="16"/>
      <c r="FD192" s="16"/>
      <c r="FE192" s="16"/>
      <c r="FF192" s="16"/>
      <c r="FG192" s="16"/>
      <c r="FH192" s="16"/>
      <c r="FI192" s="16"/>
      <c r="FJ192" s="16"/>
      <c r="FK192" s="16"/>
      <c r="FL192" s="16"/>
      <c r="FN192" s="16"/>
      <c r="FO192" s="16"/>
      <c r="FQ192" s="16"/>
      <c r="FR192" s="16"/>
      <c r="FT192" s="16"/>
      <c r="FU192" s="16"/>
      <c r="FW192" s="16"/>
      <c r="FX192" s="16"/>
      <c r="GC192" s="16"/>
      <c r="GD192" s="16"/>
      <c r="GF192" s="16"/>
      <c r="GG192" s="16"/>
      <c r="GI192" s="16"/>
      <c r="GJ192" s="16"/>
      <c r="GO192" s="16"/>
      <c r="GP192" s="16"/>
      <c r="GR192" s="16"/>
      <c r="GS192" s="16"/>
      <c r="GU192" s="16"/>
      <c r="GV192" s="16"/>
      <c r="GX192" s="16"/>
      <c r="GY192" s="16"/>
      <c r="HD192" s="16"/>
      <c r="HE192" s="16"/>
      <c r="HG192" s="16"/>
      <c r="HH192" s="16"/>
      <c r="HJ192" s="16"/>
      <c r="HK192" s="16"/>
      <c r="HP192" s="16"/>
      <c r="HQ192" s="16"/>
    </row>
    <row r="193" spans="29:225">
      <c r="AC193" s="16"/>
      <c r="AD193" s="16"/>
      <c r="AE193" s="16"/>
      <c r="AF193" s="16"/>
      <c r="AG193" s="16"/>
      <c r="AH193" s="16"/>
      <c r="AI193" s="16"/>
      <c r="AJ193" s="16"/>
      <c r="AK193" s="16"/>
      <c r="AL193" s="16"/>
      <c r="AM193" s="16"/>
      <c r="AN193" s="16"/>
      <c r="AO193" s="16"/>
      <c r="AP193" s="16"/>
      <c r="AQ193" s="16"/>
      <c r="AR193" s="16"/>
      <c r="AS193" s="16"/>
      <c r="AT193" s="16"/>
      <c r="AU193" s="16"/>
      <c r="AV193" s="16"/>
      <c r="AW193" s="16"/>
      <c r="AX193" s="16"/>
      <c r="AY193" s="16"/>
      <c r="AZ193" s="16"/>
      <c r="BA193" s="16"/>
      <c r="BB193" s="16"/>
      <c r="BC193" s="16"/>
      <c r="BD193" s="16"/>
      <c r="BE193" s="16"/>
      <c r="BF193" s="16"/>
      <c r="BG193" s="16"/>
      <c r="BH193" s="16"/>
      <c r="BI193" s="16"/>
      <c r="BJ193" s="16"/>
      <c r="BK193" s="16"/>
      <c r="BL193" s="16"/>
      <c r="BM193" s="16"/>
      <c r="BN193" s="16"/>
      <c r="BO193" s="16"/>
      <c r="BP193" s="16"/>
      <c r="BQ193" s="16"/>
      <c r="BR193" s="16"/>
      <c r="BS193" s="16"/>
      <c r="BT193" s="16"/>
      <c r="BU193" s="16"/>
      <c r="BV193" s="16"/>
      <c r="BW193" s="16"/>
      <c r="BX193" s="16"/>
      <c r="BY193" s="16"/>
      <c r="BZ193" s="16"/>
      <c r="CA193" s="16"/>
      <c r="CB193" s="16"/>
      <c r="CC193" s="16"/>
      <c r="CD193" s="16"/>
      <c r="CE193" s="16"/>
      <c r="CF193" s="16"/>
      <c r="CG193" s="16"/>
      <c r="CH193" s="16"/>
      <c r="CI193" s="16"/>
      <c r="CJ193" s="16"/>
      <c r="CK193" s="16"/>
      <c r="CL193" s="16"/>
      <c r="CM193" s="16"/>
      <c r="CN193" s="16"/>
      <c r="CO193" s="16"/>
      <c r="CP193" s="16"/>
      <c r="CQ193" s="16"/>
      <c r="CR193" s="16"/>
      <c r="CS193" s="16"/>
      <c r="CT193" s="16"/>
      <c r="CU193" s="16"/>
      <c r="CV193" s="16"/>
      <c r="CW193" s="16"/>
      <c r="CX193" s="16"/>
      <c r="CY193" s="16"/>
      <c r="CZ193" s="16"/>
      <c r="DA193" s="16"/>
      <c r="DB193" s="16"/>
      <c r="DC193" s="16"/>
      <c r="DD193" s="16"/>
      <c r="DE193" s="16"/>
      <c r="DF193" s="16"/>
      <c r="DG193" s="16"/>
      <c r="DH193" s="16"/>
      <c r="DI193" s="16"/>
      <c r="DJ193" s="16"/>
      <c r="DK193" s="16"/>
      <c r="DL193" s="16"/>
      <c r="DM193" s="16"/>
      <c r="DN193" s="16"/>
      <c r="DO193" s="16"/>
      <c r="DP193" s="16"/>
      <c r="DQ193" s="16"/>
      <c r="DR193" s="16"/>
      <c r="DS193" s="16"/>
      <c r="DT193" s="16"/>
      <c r="DU193" s="16"/>
      <c r="DV193" s="16"/>
      <c r="DW193" s="16"/>
      <c r="DX193" s="16"/>
      <c r="DY193" s="16"/>
      <c r="DZ193" s="16"/>
      <c r="EA193" s="16"/>
      <c r="EB193" s="16"/>
      <c r="EC193" s="16"/>
      <c r="ED193" s="16"/>
      <c r="EE193" s="16"/>
      <c r="EF193" s="16"/>
      <c r="EG193" s="16"/>
      <c r="EH193" s="16"/>
      <c r="EI193" s="16"/>
      <c r="EJ193" s="16"/>
      <c r="EK193" s="16"/>
      <c r="EL193" s="16"/>
      <c r="EM193" s="16"/>
      <c r="EN193" s="16"/>
      <c r="EO193" s="16"/>
      <c r="EP193" s="16"/>
      <c r="EQ193" s="16"/>
      <c r="ER193" s="16"/>
      <c r="ES193" s="16"/>
      <c r="ET193" s="16"/>
      <c r="EU193" s="16"/>
      <c r="EV193" s="16"/>
      <c r="EW193" s="16"/>
      <c r="EX193" s="16"/>
      <c r="EY193" s="16"/>
      <c r="EZ193" s="16"/>
      <c r="FA193" s="16"/>
      <c r="FB193" s="16"/>
      <c r="FC193" s="16"/>
      <c r="FD193" s="16"/>
      <c r="FE193" s="16"/>
      <c r="FF193" s="16"/>
      <c r="FG193" s="16"/>
      <c r="FH193" s="16"/>
      <c r="FI193" s="16"/>
      <c r="FJ193" s="16"/>
      <c r="FK193" s="16"/>
      <c r="FL193" s="16"/>
      <c r="FN193" s="16"/>
      <c r="FO193" s="16"/>
      <c r="FQ193" s="16"/>
      <c r="FR193" s="16"/>
      <c r="FT193" s="16"/>
      <c r="FU193" s="16"/>
      <c r="FW193" s="16"/>
      <c r="FX193" s="16"/>
      <c r="GC193" s="16"/>
      <c r="GD193" s="16"/>
      <c r="GF193" s="16"/>
      <c r="GG193" s="16"/>
      <c r="GI193" s="16"/>
      <c r="GJ193" s="16"/>
      <c r="GO193" s="16"/>
      <c r="GP193" s="16"/>
      <c r="GR193" s="16"/>
      <c r="GS193" s="16"/>
      <c r="GU193" s="16"/>
      <c r="GV193" s="16"/>
      <c r="GX193" s="16"/>
      <c r="GY193" s="16"/>
      <c r="HD193" s="16"/>
      <c r="HE193" s="16"/>
      <c r="HG193" s="16"/>
      <c r="HH193" s="16"/>
      <c r="HJ193" s="16"/>
      <c r="HK193" s="16"/>
      <c r="HP193" s="16"/>
      <c r="HQ193" s="16"/>
    </row>
    <row r="194" spans="29:225">
      <c r="AC194" s="16"/>
      <c r="AD194" s="16"/>
      <c r="AE194" s="16"/>
      <c r="AF194" s="16"/>
      <c r="AG194" s="16"/>
      <c r="AH194" s="16"/>
      <c r="AI194" s="16"/>
      <c r="AJ194" s="16"/>
      <c r="AK194" s="16"/>
      <c r="AL194" s="16"/>
      <c r="AM194" s="16"/>
      <c r="AN194" s="16"/>
      <c r="AO194" s="16"/>
      <c r="AP194" s="16"/>
      <c r="AQ194" s="16"/>
      <c r="AR194" s="16"/>
      <c r="AS194" s="16"/>
      <c r="AT194" s="16"/>
      <c r="AU194" s="16"/>
      <c r="AV194" s="16"/>
      <c r="AW194" s="16"/>
      <c r="AX194" s="16"/>
      <c r="AY194" s="16"/>
      <c r="AZ194" s="16"/>
      <c r="BA194" s="16"/>
      <c r="BB194" s="16"/>
      <c r="BC194" s="16"/>
      <c r="BD194" s="16"/>
      <c r="BE194" s="16"/>
      <c r="BF194" s="16"/>
      <c r="BG194" s="16"/>
      <c r="BH194" s="16"/>
      <c r="BI194" s="16"/>
      <c r="BJ194" s="16"/>
      <c r="BK194" s="16"/>
      <c r="BL194" s="16"/>
      <c r="BM194" s="16"/>
      <c r="BN194" s="16"/>
      <c r="BO194" s="16"/>
      <c r="BP194" s="16"/>
      <c r="BQ194" s="16"/>
      <c r="BR194" s="16"/>
      <c r="BS194" s="16"/>
      <c r="BT194" s="16"/>
      <c r="BU194" s="16"/>
      <c r="BV194" s="16"/>
      <c r="BW194" s="16"/>
      <c r="BX194" s="16"/>
      <c r="BY194" s="16"/>
      <c r="BZ194" s="16"/>
      <c r="CA194" s="16"/>
      <c r="CB194" s="16"/>
      <c r="CC194" s="16"/>
      <c r="CD194" s="16"/>
      <c r="CE194" s="16"/>
      <c r="CF194" s="16"/>
      <c r="CG194" s="16"/>
      <c r="CH194" s="16"/>
      <c r="CI194" s="16"/>
      <c r="CJ194" s="16"/>
      <c r="CK194" s="16"/>
      <c r="CL194" s="16"/>
      <c r="CM194" s="16"/>
      <c r="CN194" s="16"/>
      <c r="CO194" s="16"/>
      <c r="CP194" s="16"/>
      <c r="CQ194" s="16"/>
      <c r="CR194" s="16"/>
      <c r="CS194" s="16"/>
      <c r="CT194" s="16"/>
      <c r="CU194" s="16"/>
      <c r="CV194" s="16"/>
      <c r="CW194" s="16"/>
      <c r="CX194" s="16"/>
      <c r="CY194" s="16"/>
      <c r="CZ194" s="16"/>
      <c r="DA194" s="16"/>
      <c r="DB194" s="16"/>
      <c r="DC194" s="16"/>
      <c r="DD194" s="16"/>
      <c r="DE194" s="16"/>
      <c r="DF194" s="16"/>
      <c r="DG194" s="16"/>
      <c r="DH194" s="16"/>
      <c r="DI194" s="16"/>
      <c r="DJ194" s="16"/>
      <c r="DK194" s="16"/>
      <c r="DL194" s="16"/>
      <c r="DM194" s="16"/>
      <c r="DN194" s="16"/>
      <c r="DO194" s="16"/>
      <c r="DP194" s="16"/>
      <c r="DQ194" s="16"/>
      <c r="DR194" s="16"/>
      <c r="DS194" s="16"/>
      <c r="DT194" s="16"/>
      <c r="DU194" s="16"/>
      <c r="DV194" s="16"/>
      <c r="DW194" s="16"/>
      <c r="DX194" s="16"/>
      <c r="DY194" s="16"/>
      <c r="DZ194" s="16"/>
      <c r="EA194" s="16"/>
      <c r="EB194" s="16"/>
      <c r="EC194" s="16"/>
      <c r="ED194" s="16"/>
      <c r="EE194" s="16"/>
      <c r="EF194" s="16"/>
      <c r="EG194" s="16"/>
      <c r="EH194" s="16"/>
      <c r="EI194" s="16"/>
      <c r="EJ194" s="16"/>
      <c r="EK194" s="16"/>
      <c r="EL194" s="16"/>
      <c r="EM194" s="16"/>
      <c r="EN194" s="16"/>
      <c r="EO194" s="16"/>
      <c r="EP194" s="16"/>
      <c r="EQ194" s="16"/>
      <c r="ER194" s="16"/>
      <c r="ES194" s="16"/>
      <c r="ET194" s="16"/>
      <c r="EU194" s="16"/>
      <c r="EV194" s="16"/>
      <c r="EW194" s="16"/>
      <c r="EX194" s="16"/>
      <c r="EY194" s="16"/>
      <c r="EZ194" s="16"/>
      <c r="FA194" s="16"/>
      <c r="FB194" s="16"/>
      <c r="FC194" s="16"/>
      <c r="FD194" s="16"/>
      <c r="FE194" s="16"/>
      <c r="FF194" s="16"/>
      <c r="FG194" s="16"/>
      <c r="FH194" s="16"/>
      <c r="FI194" s="16"/>
      <c r="FJ194" s="16"/>
      <c r="FK194" s="16"/>
      <c r="FL194" s="16"/>
      <c r="FN194" s="16"/>
      <c r="FO194" s="16"/>
      <c r="FQ194" s="16"/>
      <c r="FR194" s="16"/>
      <c r="FT194" s="16"/>
      <c r="FU194" s="16"/>
      <c r="FW194" s="16"/>
      <c r="FX194" s="16"/>
      <c r="GC194" s="16"/>
      <c r="GD194" s="16"/>
      <c r="GF194" s="16"/>
      <c r="GG194" s="16"/>
      <c r="GI194" s="16"/>
      <c r="GJ194" s="16"/>
      <c r="GO194" s="16"/>
      <c r="GP194" s="16"/>
      <c r="GR194" s="16"/>
      <c r="GS194" s="16"/>
      <c r="GU194" s="16"/>
      <c r="GV194" s="16"/>
      <c r="GX194" s="16"/>
      <c r="GY194" s="16"/>
      <c r="HD194" s="16"/>
      <c r="HE194" s="16"/>
      <c r="HG194" s="16"/>
      <c r="HH194" s="16"/>
      <c r="HJ194" s="16"/>
      <c r="HK194" s="16"/>
      <c r="HP194" s="16"/>
      <c r="HQ194" s="16"/>
    </row>
    <row r="195" spans="29:225">
      <c r="AC195" s="16"/>
      <c r="AD195" s="16"/>
      <c r="AE195" s="16"/>
      <c r="AF195" s="16"/>
      <c r="AG195" s="16"/>
      <c r="AH195" s="16"/>
      <c r="AI195" s="16"/>
      <c r="AJ195" s="16"/>
      <c r="AK195" s="16"/>
      <c r="AL195" s="16"/>
      <c r="AM195" s="16"/>
      <c r="AN195" s="16"/>
      <c r="AO195" s="16"/>
      <c r="AP195" s="16"/>
      <c r="AQ195" s="16"/>
      <c r="AR195" s="16"/>
      <c r="AS195" s="16"/>
      <c r="AT195" s="16"/>
      <c r="AU195" s="16"/>
      <c r="AV195" s="16"/>
      <c r="AW195" s="16"/>
      <c r="AX195" s="16"/>
      <c r="AY195" s="16"/>
      <c r="AZ195" s="16"/>
      <c r="BA195" s="16"/>
      <c r="BB195" s="16"/>
      <c r="BC195" s="16"/>
      <c r="BD195" s="16"/>
      <c r="BE195" s="16"/>
      <c r="BF195" s="16"/>
      <c r="BG195" s="16"/>
      <c r="BH195" s="16"/>
      <c r="BI195" s="16"/>
      <c r="BJ195" s="16"/>
      <c r="BK195" s="16"/>
      <c r="BL195" s="16"/>
      <c r="BM195" s="16"/>
      <c r="BN195" s="16"/>
      <c r="BO195" s="16"/>
      <c r="BP195" s="16"/>
      <c r="BQ195" s="16"/>
      <c r="BR195" s="16"/>
      <c r="BS195" s="16"/>
      <c r="BT195" s="16"/>
      <c r="BU195" s="16"/>
      <c r="BV195" s="16"/>
      <c r="BW195" s="16"/>
      <c r="BX195" s="16"/>
      <c r="BY195" s="16"/>
      <c r="BZ195" s="16"/>
      <c r="CA195" s="16"/>
      <c r="CB195" s="16"/>
      <c r="CC195" s="16"/>
      <c r="CD195" s="16"/>
      <c r="CE195" s="16"/>
      <c r="CF195" s="16"/>
      <c r="CG195" s="16"/>
      <c r="CH195" s="16"/>
      <c r="CI195" s="16"/>
      <c r="CJ195" s="16"/>
      <c r="CK195" s="16"/>
      <c r="CL195" s="16"/>
      <c r="CM195" s="16"/>
      <c r="CN195" s="16"/>
      <c r="CO195" s="16"/>
      <c r="CP195" s="16"/>
      <c r="CQ195" s="16"/>
      <c r="CR195" s="16"/>
      <c r="CS195" s="16"/>
      <c r="CT195" s="16"/>
      <c r="CU195" s="16"/>
      <c r="CV195" s="16"/>
      <c r="CW195" s="16"/>
      <c r="CX195" s="16"/>
      <c r="CY195" s="16"/>
      <c r="CZ195" s="16"/>
      <c r="DA195" s="16"/>
      <c r="DB195" s="16"/>
      <c r="DC195" s="16"/>
      <c r="DD195" s="16"/>
      <c r="DE195" s="16"/>
      <c r="DF195" s="16"/>
      <c r="DG195" s="16"/>
      <c r="DH195" s="16"/>
      <c r="DI195" s="16"/>
      <c r="DJ195" s="16"/>
      <c r="DK195" s="16"/>
      <c r="DL195" s="16"/>
      <c r="DM195" s="16"/>
      <c r="DN195" s="16"/>
      <c r="DO195" s="16"/>
      <c r="DP195" s="16"/>
      <c r="DQ195" s="16"/>
      <c r="DR195" s="16"/>
      <c r="DS195" s="16"/>
      <c r="DT195" s="16"/>
      <c r="DU195" s="16"/>
      <c r="DV195" s="16"/>
      <c r="DW195" s="16"/>
      <c r="DX195" s="16"/>
      <c r="DY195" s="16"/>
      <c r="DZ195" s="16"/>
      <c r="EA195" s="16"/>
      <c r="EB195" s="16"/>
      <c r="EC195" s="16"/>
      <c r="ED195" s="16"/>
      <c r="EE195" s="16"/>
      <c r="EF195" s="16"/>
      <c r="EG195" s="16"/>
      <c r="EH195" s="16"/>
      <c r="EI195" s="16"/>
      <c r="EJ195" s="16"/>
      <c r="EK195" s="16"/>
      <c r="EL195" s="16"/>
      <c r="EM195" s="16"/>
      <c r="EN195" s="16"/>
      <c r="EO195" s="16"/>
      <c r="EP195" s="16"/>
      <c r="EQ195" s="16"/>
      <c r="ER195" s="16"/>
      <c r="ES195" s="16"/>
      <c r="ET195" s="16"/>
      <c r="EU195" s="16"/>
      <c r="EV195" s="16"/>
      <c r="EW195" s="16"/>
      <c r="EX195" s="16"/>
      <c r="EY195" s="16"/>
      <c r="EZ195" s="16"/>
      <c r="FA195" s="16"/>
      <c r="FB195" s="16"/>
      <c r="FC195" s="16"/>
      <c r="FD195" s="16"/>
      <c r="FE195" s="16"/>
      <c r="FF195" s="16"/>
      <c r="FG195" s="16"/>
      <c r="FH195" s="16"/>
      <c r="FI195" s="16"/>
      <c r="FJ195" s="16"/>
      <c r="FK195" s="16"/>
      <c r="FL195" s="16"/>
      <c r="FN195" s="16"/>
      <c r="FO195" s="16"/>
      <c r="FQ195" s="16"/>
      <c r="FR195" s="16"/>
      <c r="FT195" s="16"/>
      <c r="FU195" s="16"/>
      <c r="FW195" s="16"/>
      <c r="FX195" s="16"/>
      <c r="GC195" s="16"/>
      <c r="GD195" s="16"/>
      <c r="GF195" s="16"/>
      <c r="GG195" s="16"/>
      <c r="GI195" s="16"/>
      <c r="GJ195" s="16"/>
      <c r="GO195" s="16"/>
      <c r="GP195" s="16"/>
      <c r="GR195" s="16"/>
      <c r="GS195" s="16"/>
      <c r="GU195" s="16"/>
      <c r="GV195" s="16"/>
      <c r="GX195" s="16"/>
      <c r="GY195" s="16"/>
      <c r="HD195" s="16"/>
      <c r="HE195" s="16"/>
      <c r="HG195" s="16"/>
      <c r="HH195" s="16"/>
      <c r="HJ195" s="16"/>
      <c r="HK195" s="16"/>
      <c r="HP195" s="16"/>
      <c r="HQ195" s="16"/>
    </row>
    <row r="196" spans="29:225">
      <c r="AC196" s="16"/>
      <c r="AD196" s="16"/>
      <c r="AE196" s="16"/>
      <c r="AF196" s="16"/>
      <c r="AG196" s="16"/>
      <c r="AH196" s="16"/>
      <c r="AI196" s="16"/>
      <c r="AJ196" s="16"/>
      <c r="AK196" s="16"/>
      <c r="AL196" s="16"/>
      <c r="AM196" s="16"/>
      <c r="AN196" s="16"/>
      <c r="AO196" s="16"/>
      <c r="AP196" s="16"/>
      <c r="AQ196" s="16"/>
      <c r="AR196" s="16"/>
      <c r="AS196" s="16"/>
      <c r="AT196" s="16"/>
      <c r="AU196" s="16"/>
      <c r="AV196" s="16"/>
      <c r="AW196" s="16"/>
      <c r="AX196" s="16"/>
      <c r="AY196" s="16"/>
      <c r="AZ196" s="16"/>
      <c r="BA196" s="16"/>
      <c r="BB196" s="16"/>
      <c r="BC196" s="16"/>
      <c r="BD196" s="16"/>
      <c r="BE196" s="16"/>
      <c r="BF196" s="16"/>
      <c r="BG196" s="16"/>
      <c r="BH196" s="16"/>
      <c r="BI196" s="16"/>
      <c r="BJ196" s="16"/>
      <c r="BK196" s="16"/>
      <c r="BL196" s="16"/>
      <c r="BM196" s="16"/>
      <c r="BN196" s="16"/>
      <c r="BO196" s="16"/>
      <c r="BP196" s="16"/>
      <c r="BQ196" s="16"/>
      <c r="BR196" s="16"/>
      <c r="BS196" s="16"/>
      <c r="BT196" s="16"/>
      <c r="BU196" s="16"/>
      <c r="BV196" s="16"/>
      <c r="BW196" s="16"/>
      <c r="BX196" s="16"/>
      <c r="BY196" s="16"/>
      <c r="BZ196" s="16"/>
      <c r="CA196" s="16"/>
      <c r="CB196" s="16"/>
      <c r="CC196" s="16"/>
      <c r="CD196" s="16"/>
      <c r="CE196" s="16"/>
      <c r="CF196" s="16"/>
      <c r="CG196" s="16"/>
      <c r="CH196" s="16"/>
      <c r="CI196" s="16"/>
      <c r="CJ196" s="16"/>
      <c r="CK196" s="16"/>
      <c r="CL196" s="16"/>
      <c r="CM196" s="16"/>
      <c r="CN196" s="16"/>
      <c r="CO196" s="16"/>
      <c r="CP196" s="16"/>
      <c r="CQ196" s="16"/>
      <c r="CR196" s="16"/>
      <c r="CS196" s="16"/>
      <c r="CT196" s="16"/>
      <c r="CU196" s="16"/>
      <c r="CV196" s="16"/>
      <c r="CW196" s="16"/>
      <c r="CX196" s="16"/>
      <c r="CY196" s="16"/>
      <c r="CZ196" s="16"/>
      <c r="DA196" s="16"/>
      <c r="DB196" s="16"/>
      <c r="DC196" s="16"/>
      <c r="DD196" s="16"/>
      <c r="DE196" s="16"/>
      <c r="DF196" s="16"/>
      <c r="DG196" s="16"/>
      <c r="DH196" s="16"/>
      <c r="DI196" s="16"/>
      <c r="DJ196" s="16"/>
      <c r="DK196" s="16"/>
      <c r="DL196" s="16"/>
      <c r="DM196" s="16"/>
      <c r="DN196" s="16"/>
      <c r="DO196" s="16"/>
      <c r="DP196" s="16"/>
      <c r="DQ196" s="16"/>
      <c r="DR196" s="16"/>
      <c r="DS196" s="16"/>
      <c r="DT196" s="16"/>
      <c r="DU196" s="16"/>
      <c r="DV196" s="16"/>
      <c r="DW196" s="16"/>
      <c r="DX196" s="16"/>
      <c r="DY196" s="16"/>
      <c r="DZ196" s="16"/>
      <c r="EA196" s="16"/>
      <c r="EB196" s="16"/>
      <c r="EC196" s="16"/>
      <c r="ED196" s="16"/>
      <c r="EE196" s="16"/>
      <c r="EF196" s="16"/>
      <c r="EG196" s="16"/>
      <c r="EH196" s="16"/>
      <c r="EI196" s="16"/>
      <c r="EJ196" s="16"/>
      <c r="EK196" s="16"/>
      <c r="EL196" s="16"/>
      <c r="EM196" s="16"/>
      <c r="EN196" s="16"/>
      <c r="EO196" s="16"/>
      <c r="EP196" s="16"/>
      <c r="EQ196" s="16"/>
      <c r="ER196" s="16"/>
      <c r="ES196" s="16"/>
      <c r="ET196" s="16"/>
      <c r="EU196" s="16"/>
      <c r="EV196" s="16"/>
      <c r="EW196" s="16"/>
      <c r="EX196" s="16"/>
      <c r="EY196" s="16"/>
      <c r="EZ196" s="16"/>
      <c r="FA196" s="16"/>
      <c r="FB196" s="16"/>
      <c r="FC196" s="16"/>
      <c r="FD196" s="16"/>
      <c r="FE196" s="16"/>
      <c r="FF196" s="16"/>
      <c r="FG196" s="16"/>
      <c r="FH196" s="16"/>
      <c r="FI196" s="16"/>
      <c r="FJ196" s="16"/>
      <c r="FK196" s="16"/>
      <c r="FL196" s="16"/>
      <c r="FN196" s="16"/>
      <c r="FO196" s="16"/>
      <c r="FQ196" s="16"/>
      <c r="FR196" s="16"/>
      <c r="FT196" s="16"/>
      <c r="FU196" s="16"/>
      <c r="FW196" s="16"/>
      <c r="FX196" s="16"/>
      <c r="GC196" s="16"/>
      <c r="GD196" s="16"/>
      <c r="GF196" s="16"/>
      <c r="GG196" s="16"/>
      <c r="GI196" s="16"/>
      <c r="GJ196" s="16"/>
      <c r="GO196" s="16"/>
      <c r="GP196" s="16"/>
      <c r="GR196" s="16"/>
      <c r="GS196" s="16"/>
      <c r="GU196" s="16"/>
      <c r="GV196" s="16"/>
      <c r="GX196" s="16"/>
      <c r="GY196" s="16"/>
      <c r="HD196" s="16"/>
      <c r="HE196" s="16"/>
      <c r="HG196" s="16"/>
      <c r="HH196" s="16"/>
      <c r="HJ196" s="16"/>
      <c r="HK196" s="16"/>
      <c r="HP196" s="16"/>
      <c r="HQ196" s="16"/>
    </row>
    <row r="197" spans="29:225">
      <c r="AC197" s="16"/>
      <c r="AD197" s="16"/>
      <c r="AE197" s="16"/>
      <c r="AF197" s="16"/>
      <c r="AG197" s="16"/>
      <c r="AH197" s="16"/>
      <c r="AI197" s="16"/>
      <c r="AJ197" s="16"/>
      <c r="AK197" s="16"/>
      <c r="AL197" s="16"/>
      <c r="AM197" s="16"/>
      <c r="AN197" s="16"/>
      <c r="AO197" s="16"/>
      <c r="AP197" s="16"/>
      <c r="AQ197" s="16"/>
      <c r="AR197" s="16"/>
      <c r="AS197" s="16"/>
      <c r="AT197" s="16"/>
      <c r="AU197" s="16"/>
      <c r="AV197" s="16"/>
      <c r="AW197" s="16"/>
      <c r="AX197" s="16"/>
      <c r="AY197" s="16"/>
      <c r="AZ197" s="16"/>
      <c r="BA197" s="16"/>
      <c r="BB197" s="16"/>
      <c r="BC197" s="16"/>
      <c r="BD197" s="16"/>
      <c r="BE197" s="16"/>
      <c r="BF197" s="16"/>
      <c r="BG197" s="16"/>
      <c r="BH197" s="16"/>
      <c r="BI197" s="16"/>
      <c r="BJ197" s="16"/>
      <c r="BK197" s="16"/>
      <c r="BL197" s="16"/>
      <c r="BM197" s="16"/>
      <c r="BN197" s="16"/>
      <c r="BO197" s="16"/>
      <c r="BP197" s="16"/>
      <c r="BQ197" s="16"/>
      <c r="BR197" s="16"/>
      <c r="BS197" s="16"/>
      <c r="BT197" s="16"/>
      <c r="BU197" s="16"/>
      <c r="BV197" s="16"/>
      <c r="BW197" s="16"/>
      <c r="BX197" s="16"/>
      <c r="BY197" s="16"/>
      <c r="BZ197" s="16"/>
      <c r="CA197" s="16"/>
      <c r="CB197" s="16"/>
      <c r="CC197" s="16"/>
      <c r="CD197" s="16"/>
      <c r="CE197" s="16"/>
      <c r="CF197" s="16"/>
      <c r="CG197" s="16"/>
      <c r="CH197" s="16"/>
      <c r="CI197" s="16"/>
      <c r="CJ197" s="16"/>
      <c r="CK197" s="16"/>
      <c r="CL197" s="16"/>
      <c r="CM197" s="16"/>
      <c r="CN197" s="16"/>
      <c r="CO197" s="16"/>
      <c r="CP197" s="16"/>
      <c r="CQ197" s="16"/>
      <c r="CR197" s="16"/>
      <c r="CS197" s="16"/>
      <c r="CT197" s="16"/>
      <c r="CU197" s="16"/>
      <c r="CV197" s="16"/>
      <c r="CW197" s="16"/>
      <c r="CX197" s="16"/>
      <c r="CY197" s="16"/>
      <c r="CZ197" s="16"/>
      <c r="DA197" s="16"/>
      <c r="DB197" s="16"/>
      <c r="DC197" s="16"/>
      <c r="DD197" s="16"/>
      <c r="DE197" s="16"/>
      <c r="DF197" s="16"/>
      <c r="DG197" s="16"/>
      <c r="DH197" s="16"/>
      <c r="DI197" s="16"/>
      <c r="DJ197" s="16"/>
      <c r="DK197" s="16"/>
      <c r="DL197" s="16"/>
      <c r="DM197" s="16"/>
      <c r="DN197" s="16"/>
      <c r="DO197" s="16"/>
      <c r="DP197" s="16"/>
      <c r="DQ197" s="16"/>
      <c r="DR197" s="16"/>
      <c r="DS197" s="16"/>
      <c r="DT197" s="16"/>
      <c r="DU197" s="16"/>
      <c r="DV197" s="16"/>
      <c r="DW197" s="16"/>
      <c r="DX197" s="16"/>
      <c r="DY197" s="16"/>
      <c r="DZ197" s="16"/>
      <c r="EA197" s="16"/>
      <c r="EB197" s="16"/>
      <c r="EC197" s="16"/>
      <c r="ED197" s="16"/>
      <c r="EE197" s="16"/>
      <c r="EF197" s="16"/>
      <c r="EG197" s="16"/>
      <c r="EH197" s="16"/>
      <c r="EI197" s="16"/>
      <c r="EJ197" s="16"/>
      <c r="EK197" s="16"/>
      <c r="EL197" s="16"/>
      <c r="EM197" s="16"/>
      <c r="EN197" s="16"/>
      <c r="EO197" s="16"/>
      <c r="EP197" s="16"/>
      <c r="EQ197" s="16"/>
      <c r="ER197" s="16"/>
      <c r="ES197" s="16"/>
      <c r="ET197" s="16"/>
      <c r="EU197" s="16"/>
      <c r="EV197" s="16"/>
      <c r="EW197" s="16"/>
      <c r="EX197" s="16"/>
      <c r="EY197" s="16"/>
      <c r="EZ197" s="16"/>
      <c r="FA197" s="16"/>
      <c r="FB197" s="16"/>
      <c r="FC197" s="16"/>
      <c r="FD197" s="16"/>
      <c r="FE197" s="16"/>
      <c r="FF197" s="16"/>
      <c r="FG197" s="16"/>
      <c r="FH197" s="16"/>
      <c r="FI197" s="16"/>
      <c r="FJ197" s="16"/>
      <c r="FK197" s="16"/>
      <c r="FL197" s="16"/>
      <c r="FN197" s="16"/>
      <c r="FO197" s="16"/>
      <c r="FQ197" s="16"/>
      <c r="FR197" s="16"/>
      <c r="FT197" s="16"/>
      <c r="FU197" s="16"/>
      <c r="FW197" s="16"/>
      <c r="FX197" s="16"/>
      <c r="GC197" s="16"/>
      <c r="GD197" s="16"/>
      <c r="GF197" s="16"/>
      <c r="GG197" s="16"/>
      <c r="GI197" s="16"/>
      <c r="GJ197" s="16"/>
      <c r="GO197" s="16"/>
      <c r="GP197" s="16"/>
      <c r="GR197" s="16"/>
      <c r="GS197" s="16"/>
      <c r="GU197" s="16"/>
      <c r="GV197" s="16"/>
      <c r="GX197" s="16"/>
      <c r="GY197" s="16"/>
      <c r="HD197" s="16"/>
      <c r="HE197" s="16"/>
      <c r="HG197" s="16"/>
      <c r="HH197" s="16"/>
      <c r="HJ197" s="16"/>
      <c r="HK197" s="16"/>
      <c r="HP197" s="16"/>
      <c r="HQ197" s="16"/>
    </row>
    <row r="198" spans="29:225">
      <c r="AC198" s="16"/>
      <c r="AD198" s="16"/>
      <c r="AE198" s="16"/>
      <c r="AF198" s="16"/>
      <c r="AG198" s="16"/>
      <c r="AH198" s="16"/>
      <c r="AI198" s="16"/>
      <c r="AJ198" s="16"/>
      <c r="AK198" s="16"/>
      <c r="AL198" s="16"/>
      <c r="AM198" s="16"/>
      <c r="AN198" s="16"/>
      <c r="AO198" s="16"/>
      <c r="AP198" s="16"/>
      <c r="AQ198" s="16"/>
      <c r="AR198" s="16"/>
      <c r="AS198" s="16"/>
      <c r="AT198" s="16"/>
      <c r="AU198" s="16"/>
      <c r="AV198" s="16"/>
      <c r="AW198" s="16"/>
      <c r="AX198" s="16"/>
      <c r="AY198" s="16"/>
      <c r="AZ198" s="16"/>
      <c r="BA198" s="16"/>
      <c r="BB198" s="16"/>
      <c r="BC198" s="16"/>
      <c r="BD198" s="16"/>
      <c r="BE198" s="16"/>
      <c r="BF198" s="16"/>
      <c r="BG198" s="16"/>
      <c r="BH198" s="16"/>
      <c r="BI198" s="16"/>
      <c r="BJ198" s="16"/>
      <c r="BK198" s="16"/>
      <c r="BL198" s="16"/>
      <c r="BM198" s="16"/>
      <c r="BN198" s="16"/>
      <c r="BO198" s="16"/>
      <c r="BP198" s="16"/>
      <c r="BQ198" s="16"/>
      <c r="BR198" s="16"/>
      <c r="BS198" s="16"/>
      <c r="BT198" s="16"/>
      <c r="BU198" s="16"/>
      <c r="BV198" s="16"/>
      <c r="BW198" s="16"/>
      <c r="BX198" s="16"/>
      <c r="BY198" s="16"/>
      <c r="BZ198" s="16"/>
      <c r="CA198" s="16"/>
      <c r="CB198" s="16"/>
      <c r="CC198" s="16"/>
      <c r="CD198" s="16"/>
      <c r="CE198" s="16"/>
      <c r="CF198" s="16"/>
      <c r="CG198" s="16"/>
      <c r="CH198" s="16"/>
      <c r="CI198" s="16"/>
      <c r="CJ198" s="16"/>
      <c r="CK198" s="16"/>
      <c r="CL198" s="16"/>
      <c r="CM198" s="16"/>
      <c r="CN198" s="16"/>
      <c r="CO198" s="16"/>
      <c r="CP198" s="16"/>
      <c r="CQ198" s="16"/>
      <c r="CR198" s="16"/>
      <c r="CS198" s="16"/>
      <c r="CT198" s="16"/>
      <c r="CU198" s="16"/>
      <c r="CV198" s="16"/>
      <c r="CW198" s="16"/>
      <c r="CX198" s="16"/>
      <c r="CY198" s="16"/>
      <c r="CZ198" s="16"/>
      <c r="DA198" s="16"/>
      <c r="DB198" s="16"/>
      <c r="DC198" s="16"/>
      <c r="DD198" s="16"/>
      <c r="DE198" s="16"/>
      <c r="DF198" s="16"/>
      <c r="DG198" s="16"/>
      <c r="DH198" s="16"/>
      <c r="DI198" s="16"/>
      <c r="DJ198" s="16"/>
      <c r="DK198" s="16"/>
      <c r="DL198" s="16"/>
      <c r="DM198" s="16"/>
      <c r="DN198" s="16"/>
      <c r="DO198" s="16"/>
      <c r="DP198" s="16"/>
      <c r="DQ198" s="16"/>
      <c r="DR198" s="16"/>
      <c r="DS198" s="16"/>
      <c r="DT198" s="16"/>
      <c r="DU198" s="16"/>
      <c r="DV198" s="16"/>
      <c r="DW198" s="16"/>
      <c r="DX198" s="16"/>
      <c r="DY198" s="16"/>
      <c r="DZ198" s="16"/>
      <c r="EA198" s="16"/>
      <c r="EB198" s="16"/>
      <c r="EC198" s="16"/>
      <c r="ED198" s="16"/>
      <c r="EE198" s="16"/>
      <c r="EF198" s="16"/>
      <c r="EG198" s="16"/>
      <c r="EH198" s="16"/>
      <c r="EI198" s="16"/>
      <c r="EJ198" s="16"/>
      <c r="EK198" s="16"/>
      <c r="EL198" s="16"/>
      <c r="EM198" s="16"/>
      <c r="EN198" s="16"/>
      <c r="EO198" s="16"/>
      <c r="EP198" s="16"/>
      <c r="EQ198" s="16"/>
      <c r="ER198" s="16"/>
      <c r="ES198" s="16"/>
      <c r="ET198" s="16"/>
      <c r="EU198" s="16"/>
      <c r="EV198" s="16"/>
      <c r="EW198" s="16"/>
      <c r="EX198" s="16"/>
      <c r="EY198" s="16"/>
      <c r="EZ198" s="16"/>
      <c r="FA198" s="16"/>
      <c r="FB198" s="16"/>
      <c r="FC198" s="16"/>
      <c r="FD198" s="16"/>
      <c r="FE198" s="16"/>
      <c r="FF198" s="16"/>
      <c r="FG198" s="16"/>
      <c r="FH198" s="16"/>
      <c r="FI198" s="16"/>
      <c r="FJ198" s="16"/>
      <c r="FK198" s="16"/>
      <c r="FL198" s="16"/>
      <c r="FN198" s="16"/>
      <c r="FO198" s="16"/>
      <c r="FQ198" s="16"/>
      <c r="FR198" s="16"/>
      <c r="FT198" s="16"/>
      <c r="FU198" s="16"/>
      <c r="FW198" s="16"/>
      <c r="FX198" s="16"/>
      <c r="GC198" s="16"/>
      <c r="GD198" s="16"/>
      <c r="GF198" s="16"/>
      <c r="GG198" s="16"/>
      <c r="GI198" s="16"/>
      <c r="GJ198" s="16"/>
      <c r="GO198" s="16"/>
      <c r="GP198" s="16"/>
      <c r="GR198" s="16"/>
      <c r="GS198" s="16"/>
      <c r="GU198" s="16"/>
      <c r="GV198" s="16"/>
      <c r="GX198" s="16"/>
      <c r="GY198" s="16"/>
      <c r="HD198" s="16"/>
      <c r="HE198" s="16"/>
      <c r="HG198" s="16"/>
      <c r="HH198" s="16"/>
      <c r="HJ198" s="16"/>
      <c r="HK198" s="16"/>
      <c r="HP198" s="16"/>
      <c r="HQ198" s="16"/>
    </row>
    <row r="199" spans="29:225">
      <c r="AC199" s="16"/>
      <c r="AD199" s="16"/>
      <c r="AE199" s="16"/>
      <c r="AF199" s="16"/>
      <c r="AG199" s="16"/>
      <c r="AH199" s="16"/>
      <c r="AI199" s="16"/>
      <c r="AJ199" s="16"/>
      <c r="AK199" s="16"/>
      <c r="AL199" s="16"/>
      <c r="AM199" s="16"/>
      <c r="AN199" s="16"/>
      <c r="AO199" s="16"/>
      <c r="AP199" s="16"/>
      <c r="AQ199" s="16"/>
      <c r="AR199" s="16"/>
      <c r="AS199" s="16"/>
      <c r="AT199" s="16"/>
      <c r="AU199" s="16"/>
      <c r="AV199" s="16"/>
      <c r="AW199" s="16"/>
      <c r="AX199" s="16"/>
      <c r="AY199" s="16"/>
      <c r="AZ199" s="16"/>
      <c r="BA199" s="16"/>
      <c r="BB199" s="16"/>
      <c r="BC199" s="16"/>
      <c r="BD199" s="16"/>
      <c r="BE199" s="16"/>
      <c r="BF199" s="16"/>
      <c r="BG199" s="16"/>
      <c r="BH199" s="16"/>
      <c r="BI199" s="16"/>
      <c r="BJ199" s="16"/>
      <c r="BK199" s="16"/>
      <c r="BL199" s="16"/>
      <c r="BM199" s="16"/>
      <c r="BN199" s="16"/>
      <c r="BO199" s="16"/>
      <c r="BP199" s="16"/>
      <c r="BQ199" s="16"/>
      <c r="BR199" s="16"/>
      <c r="BS199" s="16"/>
      <c r="BT199" s="16"/>
      <c r="BU199" s="16"/>
      <c r="BV199" s="16"/>
      <c r="BW199" s="16"/>
      <c r="BX199" s="16"/>
      <c r="BY199" s="16"/>
      <c r="BZ199" s="16"/>
      <c r="CA199" s="16"/>
      <c r="CB199" s="16"/>
      <c r="CC199" s="16"/>
      <c r="CD199" s="16"/>
      <c r="CE199" s="16"/>
      <c r="CF199" s="16"/>
      <c r="CG199" s="16"/>
      <c r="CH199" s="16"/>
      <c r="CI199" s="16"/>
      <c r="CJ199" s="16"/>
      <c r="CK199" s="16"/>
      <c r="CL199" s="16"/>
      <c r="CM199" s="16"/>
      <c r="CN199" s="16"/>
      <c r="CO199" s="16"/>
      <c r="CP199" s="16"/>
      <c r="CQ199" s="16"/>
      <c r="CR199" s="16"/>
      <c r="CS199" s="16"/>
      <c r="CT199" s="16"/>
      <c r="CU199" s="16"/>
      <c r="CV199" s="16"/>
      <c r="CW199" s="16"/>
      <c r="CX199" s="16"/>
      <c r="CY199" s="16"/>
      <c r="CZ199" s="16"/>
      <c r="DA199" s="16"/>
      <c r="DB199" s="16"/>
      <c r="DC199" s="16"/>
      <c r="DD199" s="16"/>
      <c r="DE199" s="16"/>
      <c r="DF199" s="16"/>
      <c r="DG199" s="16"/>
      <c r="DH199" s="16"/>
      <c r="DI199" s="16"/>
      <c r="DJ199" s="16"/>
      <c r="DK199" s="16"/>
      <c r="DL199" s="16"/>
      <c r="DM199" s="16"/>
      <c r="DN199" s="16"/>
      <c r="DO199" s="16"/>
      <c r="DP199" s="16"/>
      <c r="DQ199" s="16"/>
      <c r="DR199" s="16"/>
      <c r="DS199" s="16"/>
      <c r="DT199" s="16"/>
      <c r="DU199" s="16"/>
      <c r="DV199" s="16"/>
      <c r="DW199" s="16"/>
      <c r="DX199" s="16"/>
      <c r="DY199" s="16"/>
      <c r="DZ199" s="16"/>
      <c r="EA199" s="16"/>
      <c r="EB199" s="16"/>
      <c r="EC199" s="16"/>
      <c r="ED199" s="16"/>
      <c r="EE199" s="16"/>
      <c r="EF199" s="16"/>
      <c r="EG199" s="16"/>
      <c r="EH199" s="16"/>
      <c r="EI199" s="16"/>
      <c r="EJ199" s="16"/>
      <c r="EK199" s="16"/>
      <c r="EL199" s="16"/>
      <c r="EM199" s="16"/>
      <c r="EN199" s="16"/>
      <c r="EO199" s="16"/>
      <c r="EP199" s="16"/>
      <c r="EQ199" s="16"/>
      <c r="ER199" s="16"/>
      <c r="ES199" s="16"/>
      <c r="ET199" s="16"/>
      <c r="EU199" s="16"/>
      <c r="EV199" s="16"/>
      <c r="EW199" s="16"/>
      <c r="EX199" s="16"/>
      <c r="EY199" s="16"/>
      <c r="EZ199" s="16"/>
      <c r="FA199" s="16"/>
      <c r="FB199" s="16"/>
      <c r="FC199" s="16"/>
      <c r="FD199" s="16"/>
      <c r="FE199" s="16"/>
      <c r="FF199" s="16"/>
      <c r="FG199" s="16"/>
      <c r="FH199" s="16"/>
      <c r="FI199" s="16"/>
      <c r="FJ199" s="16"/>
      <c r="FK199" s="16"/>
      <c r="FL199" s="16"/>
      <c r="FN199" s="16"/>
      <c r="FO199" s="16"/>
      <c r="FQ199" s="16"/>
      <c r="FR199" s="16"/>
      <c r="FT199" s="16"/>
      <c r="FU199" s="16"/>
      <c r="FW199" s="16"/>
      <c r="FX199" s="16"/>
      <c r="GC199" s="16"/>
      <c r="GD199" s="16"/>
      <c r="GF199" s="16"/>
      <c r="GG199" s="16"/>
      <c r="GI199" s="16"/>
      <c r="GJ199" s="16"/>
      <c r="GO199" s="16"/>
      <c r="GP199" s="16"/>
      <c r="GR199" s="16"/>
      <c r="GS199" s="16"/>
      <c r="GU199" s="16"/>
      <c r="GV199" s="16"/>
      <c r="GX199" s="16"/>
      <c r="GY199" s="16"/>
      <c r="HD199" s="16"/>
      <c r="HE199" s="16"/>
      <c r="HG199" s="16"/>
      <c r="HH199" s="16"/>
      <c r="HJ199" s="16"/>
      <c r="HK199" s="16"/>
      <c r="HP199" s="16"/>
      <c r="HQ199" s="16"/>
    </row>
    <row r="200" spans="29:225">
      <c r="AC200" s="16"/>
      <c r="AD200" s="16"/>
      <c r="AE200" s="16"/>
      <c r="AF200" s="16"/>
      <c r="AG200" s="16"/>
      <c r="AH200" s="16"/>
      <c r="AI200" s="16"/>
      <c r="AJ200" s="16"/>
      <c r="AK200" s="16"/>
      <c r="AL200" s="16"/>
      <c r="AM200" s="16"/>
      <c r="AN200" s="16"/>
      <c r="AO200" s="16"/>
      <c r="AP200" s="16"/>
      <c r="AQ200" s="16"/>
      <c r="AR200" s="16"/>
      <c r="AS200" s="16"/>
      <c r="AT200" s="16"/>
      <c r="AU200" s="16"/>
      <c r="AV200" s="16"/>
      <c r="AW200" s="16"/>
      <c r="AX200" s="16"/>
      <c r="AY200" s="16"/>
      <c r="AZ200" s="16"/>
      <c r="BA200" s="16"/>
      <c r="BB200" s="16"/>
      <c r="BC200" s="16"/>
      <c r="BD200" s="16"/>
      <c r="BE200" s="16"/>
      <c r="BF200" s="16"/>
      <c r="BG200" s="16"/>
      <c r="BH200" s="16"/>
      <c r="BI200" s="16"/>
      <c r="BJ200" s="16"/>
      <c r="BK200" s="16"/>
      <c r="BL200" s="16"/>
      <c r="BM200" s="16"/>
      <c r="BN200" s="16"/>
      <c r="BO200" s="16"/>
      <c r="BP200" s="16"/>
      <c r="BQ200" s="16"/>
      <c r="BR200" s="16"/>
      <c r="BS200" s="16"/>
      <c r="BT200" s="16"/>
      <c r="BU200" s="16"/>
      <c r="BV200" s="16"/>
      <c r="BW200" s="16"/>
      <c r="BX200" s="16"/>
      <c r="BY200" s="16"/>
      <c r="BZ200" s="16"/>
      <c r="CA200" s="16"/>
      <c r="CB200" s="16"/>
      <c r="CC200" s="16"/>
      <c r="CD200" s="16"/>
      <c r="CE200" s="16"/>
      <c r="CF200" s="16"/>
      <c r="CG200" s="16"/>
      <c r="CH200" s="16"/>
      <c r="CI200" s="16"/>
      <c r="CJ200" s="16"/>
      <c r="CK200" s="16"/>
      <c r="CL200" s="16"/>
      <c r="CM200" s="16"/>
      <c r="CN200" s="16"/>
      <c r="CO200" s="16"/>
      <c r="CP200" s="16"/>
      <c r="CQ200" s="16"/>
      <c r="CR200" s="16"/>
      <c r="CS200" s="16"/>
      <c r="CT200" s="16"/>
      <c r="CU200" s="16"/>
      <c r="CV200" s="16"/>
      <c r="CW200" s="16"/>
      <c r="CX200" s="16"/>
      <c r="CY200" s="16"/>
      <c r="CZ200" s="16"/>
      <c r="DA200" s="16"/>
      <c r="DB200" s="16"/>
      <c r="DC200" s="16"/>
      <c r="DD200" s="16"/>
      <c r="DE200" s="16"/>
      <c r="DF200" s="16"/>
      <c r="DG200" s="16"/>
      <c r="DH200" s="16"/>
      <c r="DI200" s="16"/>
      <c r="DJ200" s="16"/>
      <c r="DK200" s="16"/>
      <c r="DL200" s="16"/>
      <c r="DM200" s="16"/>
      <c r="DN200" s="16"/>
      <c r="DO200" s="16"/>
      <c r="DP200" s="16"/>
      <c r="DQ200" s="16"/>
      <c r="DR200" s="16"/>
      <c r="DS200" s="16"/>
      <c r="DT200" s="16"/>
      <c r="DU200" s="16"/>
      <c r="DV200" s="16"/>
      <c r="DW200" s="16"/>
      <c r="DX200" s="16"/>
      <c r="DY200" s="16"/>
      <c r="DZ200" s="16"/>
      <c r="EA200" s="16"/>
      <c r="EB200" s="16"/>
      <c r="EC200" s="16"/>
      <c r="ED200" s="16"/>
      <c r="EE200" s="16"/>
      <c r="EF200" s="16"/>
      <c r="EG200" s="16"/>
      <c r="EH200" s="16"/>
      <c r="EI200" s="16"/>
      <c r="EJ200" s="16"/>
      <c r="EK200" s="16"/>
      <c r="EL200" s="16"/>
      <c r="EM200" s="16"/>
      <c r="EN200" s="16"/>
      <c r="EO200" s="16"/>
      <c r="EP200" s="16"/>
      <c r="EQ200" s="16"/>
      <c r="ER200" s="16"/>
      <c r="ES200" s="16"/>
      <c r="ET200" s="16"/>
      <c r="EU200" s="16"/>
      <c r="EV200" s="16"/>
      <c r="EW200" s="16"/>
      <c r="EX200" s="16"/>
      <c r="EY200" s="16"/>
      <c r="EZ200" s="16"/>
      <c r="FA200" s="16"/>
      <c r="FB200" s="16"/>
      <c r="FC200" s="16"/>
      <c r="FD200" s="16"/>
      <c r="FE200" s="16"/>
      <c r="FF200" s="16"/>
      <c r="FG200" s="16"/>
      <c r="FH200" s="16"/>
      <c r="FI200" s="16"/>
      <c r="FJ200" s="16"/>
      <c r="FK200" s="16"/>
      <c r="FL200" s="16"/>
      <c r="FN200" s="16"/>
      <c r="FO200" s="16"/>
      <c r="FQ200" s="16"/>
      <c r="FR200" s="16"/>
      <c r="FT200" s="16"/>
      <c r="FU200" s="16"/>
      <c r="FW200" s="16"/>
      <c r="FX200" s="16"/>
      <c r="GC200" s="16"/>
      <c r="GD200" s="16"/>
      <c r="GF200" s="16"/>
      <c r="GG200" s="16"/>
      <c r="GI200" s="16"/>
      <c r="GJ200" s="16"/>
      <c r="GO200" s="16"/>
      <c r="GP200" s="16"/>
      <c r="GR200" s="16"/>
      <c r="GS200" s="16"/>
      <c r="GU200" s="16"/>
      <c r="GV200" s="16"/>
      <c r="GX200" s="16"/>
      <c r="GY200" s="16"/>
      <c r="HD200" s="16"/>
      <c r="HE200" s="16"/>
      <c r="HG200" s="16"/>
      <c r="HH200" s="16"/>
      <c r="HJ200" s="16"/>
      <c r="HK200" s="16"/>
      <c r="HP200" s="16"/>
      <c r="HQ200" s="16"/>
    </row>
    <row r="201" spans="29:225">
      <c r="AC201" s="16"/>
      <c r="AD201" s="16"/>
      <c r="AE201" s="16"/>
      <c r="AF201" s="16"/>
      <c r="AG201" s="16"/>
      <c r="AH201" s="16"/>
      <c r="AI201" s="16"/>
      <c r="AJ201" s="16"/>
      <c r="AK201" s="16"/>
      <c r="AL201" s="16"/>
      <c r="AM201" s="16"/>
      <c r="AN201" s="16"/>
      <c r="AO201" s="16"/>
      <c r="AP201" s="16"/>
      <c r="AQ201" s="16"/>
      <c r="AR201" s="16"/>
      <c r="AS201" s="16"/>
      <c r="AT201" s="16"/>
      <c r="AU201" s="16"/>
      <c r="AV201" s="16"/>
      <c r="AW201" s="16"/>
      <c r="AX201" s="16"/>
      <c r="AY201" s="16"/>
      <c r="AZ201" s="16"/>
      <c r="BA201" s="16"/>
      <c r="BB201" s="16"/>
      <c r="BC201" s="16"/>
      <c r="BD201" s="16"/>
      <c r="BE201" s="16"/>
      <c r="BF201" s="16"/>
      <c r="BG201" s="16"/>
      <c r="BH201" s="16"/>
      <c r="BI201" s="16"/>
      <c r="BJ201" s="16"/>
      <c r="BK201" s="16"/>
      <c r="BL201" s="16"/>
      <c r="BM201" s="16"/>
      <c r="BN201" s="16"/>
      <c r="BO201" s="16"/>
      <c r="BP201" s="16"/>
      <c r="BQ201" s="16"/>
      <c r="BR201" s="16"/>
      <c r="BS201" s="16"/>
      <c r="BT201" s="16"/>
      <c r="BU201" s="16"/>
      <c r="BV201" s="16"/>
      <c r="BW201" s="16"/>
      <c r="BX201" s="16"/>
      <c r="BY201" s="16"/>
      <c r="BZ201" s="16"/>
      <c r="CA201" s="16"/>
      <c r="CB201" s="16"/>
      <c r="CC201" s="16"/>
      <c r="CD201" s="16"/>
      <c r="CE201" s="16"/>
      <c r="CF201" s="16"/>
      <c r="CG201" s="16"/>
      <c r="CH201" s="16"/>
      <c r="CI201" s="16"/>
      <c r="CJ201" s="16"/>
      <c r="CK201" s="16"/>
      <c r="CL201" s="16"/>
      <c r="CM201" s="16"/>
      <c r="CN201" s="16"/>
      <c r="CO201" s="16"/>
      <c r="CP201" s="16"/>
      <c r="CQ201" s="16"/>
      <c r="CR201" s="16"/>
      <c r="CS201" s="16"/>
      <c r="CT201" s="16"/>
      <c r="CU201" s="16"/>
      <c r="CV201" s="16"/>
      <c r="CW201" s="16"/>
      <c r="CX201" s="16"/>
      <c r="CY201" s="16"/>
      <c r="CZ201" s="16"/>
      <c r="DA201" s="16"/>
      <c r="DB201" s="16"/>
      <c r="DC201" s="16"/>
      <c r="DD201" s="16"/>
      <c r="DE201" s="16"/>
      <c r="DF201" s="16"/>
      <c r="DG201" s="16"/>
      <c r="DH201" s="16"/>
      <c r="DI201" s="16"/>
      <c r="DJ201" s="16"/>
      <c r="DK201" s="16"/>
      <c r="DL201" s="16"/>
      <c r="DM201" s="16"/>
      <c r="DN201" s="16"/>
      <c r="DO201" s="16"/>
      <c r="DP201" s="16"/>
      <c r="DQ201" s="16"/>
      <c r="DR201" s="16"/>
      <c r="DS201" s="16"/>
      <c r="DT201" s="16"/>
      <c r="DU201" s="16"/>
      <c r="DV201" s="16"/>
      <c r="DW201" s="16"/>
      <c r="DX201" s="16"/>
      <c r="DY201" s="16"/>
      <c r="DZ201" s="16"/>
      <c r="EA201" s="16"/>
      <c r="EB201" s="16"/>
      <c r="EC201" s="16"/>
      <c r="ED201" s="16"/>
      <c r="EE201" s="16"/>
      <c r="EF201" s="16"/>
      <c r="EG201" s="16"/>
      <c r="EH201" s="16"/>
      <c r="EI201" s="16"/>
      <c r="EJ201" s="16"/>
      <c r="EK201" s="16"/>
      <c r="EL201" s="16"/>
      <c r="EM201" s="16"/>
      <c r="EN201" s="16"/>
      <c r="EO201" s="16"/>
      <c r="EP201" s="16"/>
      <c r="EQ201" s="16"/>
      <c r="ER201" s="16"/>
      <c r="ES201" s="16"/>
      <c r="ET201" s="16"/>
      <c r="EU201" s="16"/>
      <c r="EV201" s="16"/>
      <c r="EW201" s="16"/>
      <c r="EX201" s="16"/>
      <c r="EY201" s="16"/>
      <c r="EZ201" s="16"/>
      <c r="FA201" s="16"/>
      <c r="FB201" s="16"/>
      <c r="FC201" s="16"/>
      <c r="FD201" s="16"/>
      <c r="FE201" s="16"/>
      <c r="FF201" s="16"/>
      <c r="FG201" s="16"/>
      <c r="FH201" s="16"/>
      <c r="FI201" s="16"/>
      <c r="FJ201" s="16"/>
      <c r="FK201" s="16"/>
      <c r="FL201" s="16"/>
      <c r="FN201" s="16"/>
      <c r="FO201" s="16"/>
      <c r="FQ201" s="16"/>
      <c r="FR201" s="16"/>
      <c r="FT201" s="16"/>
      <c r="FU201" s="16"/>
      <c r="FW201" s="16"/>
      <c r="FX201" s="16"/>
      <c r="GC201" s="16"/>
      <c r="GD201" s="16"/>
      <c r="GF201" s="16"/>
      <c r="GG201" s="16"/>
      <c r="GI201" s="16"/>
      <c r="GJ201" s="16"/>
      <c r="GO201" s="16"/>
      <c r="GP201" s="16"/>
      <c r="GR201" s="16"/>
      <c r="GS201" s="16"/>
      <c r="GU201" s="16"/>
      <c r="GV201" s="16"/>
      <c r="GX201" s="16"/>
      <c r="GY201" s="16"/>
      <c r="HD201" s="16"/>
      <c r="HE201" s="16"/>
      <c r="HG201" s="16"/>
      <c r="HH201" s="16"/>
      <c r="HJ201" s="16"/>
      <c r="HK201" s="16"/>
      <c r="HP201" s="16"/>
      <c r="HQ201" s="16"/>
    </row>
    <row r="202" spans="29:225">
      <c r="AC202" s="16"/>
      <c r="AD202" s="16"/>
      <c r="AE202" s="16"/>
      <c r="AF202" s="16"/>
      <c r="AG202" s="16"/>
      <c r="AH202" s="16"/>
      <c r="AI202" s="16"/>
      <c r="AJ202" s="16"/>
      <c r="AK202" s="16"/>
      <c r="AL202" s="16"/>
      <c r="AM202" s="16"/>
      <c r="AN202" s="16"/>
      <c r="AO202" s="16"/>
      <c r="AP202" s="16"/>
      <c r="AQ202" s="16"/>
      <c r="AR202" s="16"/>
      <c r="AS202" s="16"/>
      <c r="AT202" s="16"/>
      <c r="AU202" s="16"/>
      <c r="AV202" s="16"/>
      <c r="AW202" s="16"/>
      <c r="AX202" s="16"/>
      <c r="AY202" s="16"/>
      <c r="AZ202" s="16"/>
      <c r="BA202" s="16"/>
      <c r="BB202" s="16"/>
      <c r="BC202" s="16"/>
      <c r="BD202" s="16"/>
      <c r="BE202" s="16"/>
      <c r="BF202" s="16"/>
      <c r="BG202" s="16"/>
      <c r="BH202" s="16"/>
      <c r="BI202" s="16"/>
      <c r="BJ202" s="16"/>
      <c r="BK202" s="16"/>
      <c r="BL202" s="16"/>
      <c r="BM202" s="16"/>
      <c r="BN202" s="16"/>
      <c r="BO202" s="16"/>
      <c r="BP202" s="16"/>
      <c r="BQ202" s="16"/>
      <c r="BR202" s="16"/>
      <c r="BS202" s="16"/>
      <c r="BT202" s="16"/>
      <c r="BU202" s="16"/>
      <c r="BV202" s="16"/>
      <c r="BW202" s="16"/>
      <c r="BX202" s="16"/>
      <c r="BY202" s="16"/>
      <c r="BZ202" s="16"/>
      <c r="CA202" s="16"/>
      <c r="CB202" s="16"/>
      <c r="CC202" s="16"/>
      <c r="CD202" s="16"/>
      <c r="CE202" s="16"/>
      <c r="CF202" s="16"/>
      <c r="CG202" s="16"/>
      <c r="CH202" s="16"/>
      <c r="CI202" s="16"/>
      <c r="CJ202" s="16"/>
      <c r="CK202" s="16"/>
      <c r="CL202" s="16"/>
      <c r="CM202" s="16"/>
      <c r="CN202" s="16"/>
      <c r="CO202" s="16"/>
      <c r="CP202" s="16"/>
      <c r="CQ202" s="16"/>
      <c r="CR202" s="16"/>
      <c r="CS202" s="16"/>
      <c r="CT202" s="16"/>
      <c r="CU202" s="16"/>
      <c r="CV202" s="16"/>
      <c r="CW202" s="16"/>
      <c r="CX202" s="16"/>
      <c r="CY202" s="16"/>
      <c r="CZ202" s="16"/>
      <c r="DA202" s="16"/>
      <c r="DB202" s="16"/>
      <c r="DC202" s="16"/>
      <c r="DD202" s="16"/>
      <c r="DE202" s="16"/>
      <c r="DF202" s="16"/>
      <c r="DG202" s="16"/>
      <c r="DH202" s="16"/>
      <c r="DI202" s="16"/>
      <c r="DJ202" s="16"/>
      <c r="DK202" s="16"/>
      <c r="DL202" s="16"/>
      <c r="DM202" s="16"/>
      <c r="DN202" s="16"/>
      <c r="DO202" s="16"/>
      <c r="DP202" s="16"/>
      <c r="DQ202" s="16"/>
      <c r="DR202" s="16"/>
      <c r="DS202" s="16"/>
      <c r="DT202" s="16"/>
      <c r="DU202" s="16"/>
      <c r="DV202" s="16"/>
      <c r="DW202" s="16"/>
      <c r="DX202" s="16"/>
      <c r="DY202" s="16"/>
      <c r="DZ202" s="16"/>
      <c r="EA202" s="16"/>
      <c r="EB202" s="16"/>
      <c r="EC202" s="16"/>
      <c r="ED202" s="16"/>
      <c r="EE202" s="16"/>
      <c r="EF202" s="16"/>
      <c r="EG202" s="16"/>
      <c r="EH202" s="16"/>
      <c r="EI202" s="16"/>
      <c r="EJ202" s="16"/>
      <c r="EK202" s="16"/>
      <c r="EL202" s="16"/>
      <c r="EM202" s="16"/>
      <c r="EN202" s="16"/>
      <c r="EO202" s="16"/>
      <c r="EP202" s="16"/>
      <c r="EQ202" s="16"/>
      <c r="ER202" s="16"/>
      <c r="ES202" s="16"/>
      <c r="ET202" s="16"/>
      <c r="EU202" s="16"/>
      <c r="EV202" s="16"/>
      <c r="EW202" s="16"/>
      <c r="EX202" s="16"/>
      <c r="EY202" s="16"/>
      <c r="EZ202" s="16"/>
      <c r="FA202" s="16"/>
      <c r="FB202" s="16"/>
      <c r="FC202" s="16"/>
      <c r="FD202" s="16"/>
      <c r="FE202" s="16"/>
      <c r="FF202" s="16"/>
      <c r="FG202" s="16"/>
      <c r="FH202" s="16"/>
      <c r="FI202" s="16"/>
      <c r="FJ202" s="16"/>
      <c r="FK202" s="16"/>
      <c r="FL202" s="16"/>
      <c r="FN202" s="16"/>
      <c r="FO202" s="16"/>
      <c r="FQ202" s="16"/>
      <c r="FR202" s="16"/>
      <c r="FT202" s="16"/>
      <c r="FU202" s="16"/>
      <c r="FW202" s="16"/>
      <c r="FX202" s="16"/>
      <c r="GC202" s="16"/>
      <c r="GD202" s="16"/>
      <c r="GF202" s="16"/>
      <c r="GG202" s="16"/>
      <c r="GI202" s="16"/>
      <c r="GJ202" s="16"/>
      <c r="GO202" s="16"/>
      <c r="GP202" s="16"/>
      <c r="GR202" s="16"/>
      <c r="GS202" s="16"/>
      <c r="GU202" s="16"/>
      <c r="GV202" s="16"/>
      <c r="GX202" s="16"/>
      <c r="GY202" s="16"/>
      <c r="HD202" s="16"/>
      <c r="HE202" s="16"/>
      <c r="HG202" s="16"/>
      <c r="HH202" s="16"/>
      <c r="HJ202" s="16"/>
      <c r="HK202" s="16"/>
      <c r="HP202" s="16"/>
      <c r="HQ202" s="16"/>
    </row>
    <row r="203" spans="29:225">
      <c r="AC203" s="16"/>
      <c r="AD203" s="16"/>
      <c r="AE203" s="16"/>
      <c r="AF203" s="16"/>
      <c r="AG203" s="16"/>
      <c r="AH203" s="16"/>
      <c r="AI203" s="16"/>
      <c r="AJ203" s="16"/>
      <c r="AK203" s="16"/>
      <c r="AL203" s="16"/>
      <c r="AM203" s="16"/>
      <c r="AN203" s="16"/>
      <c r="AO203" s="16"/>
      <c r="AP203" s="16"/>
      <c r="AQ203" s="16"/>
      <c r="AR203" s="16"/>
      <c r="AS203" s="16"/>
      <c r="AT203" s="16"/>
      <c r="AU203" s="16"/>
      <c r="AV203" s="16"/>
      <c r="AW203" s="16"/>
      <c r="AX203" s="16"/>
      <c r="AY203" s="16"/>
      <c r="AZ203" s="16"/>
      <c r="BA203" s="16"/>
      <c r="BB203" s="16"/>
      <c r="BC203" s="16"/>
      <c r="BD203" s="16"/>
      <c r="BE203" s="16"/>
      <c r="BF203" s="16"/>
      <c r="BG203" s="16"/>
      <c r="BH203" s="16"/>
      <c r="BI203" s="16"/>
      <c r="BJ203" s="16"/>
      <c r="BK203" s="16"/>
      <c r="BL203" s="16"/>
      <c r="BM203" s="16"/>
      <c r="BN203" s="16"/>
      <c r="BO203" s="16"/>
      <c r="BP203" s="16"/>
      <c r="BQ203" s="16"/>
      <c r="BR203" s="16"/>
      <c r="BS203" s="16"/>
      <c r="BT203" s="16"/>
      <c r="BU203" s="16"/>
      <c r="BV203" s="16"/>
      <c r="BW203" s="16"/>
      <c r="BX203" s="16"/>
      <c r="BY203" s="16"/>
      <c r="BZ203" s="16"/>
      <c r="CA203" s="16"/>
      <c r="CB203" s="16"/>
      <c r="CC203" s="16"/>
      <c r="CD203" s="16"/>
      <c r="CE203" s="16"/>
      <c r="CF203" s="16"/>
      <c r="CG203" s="16"/>
      <c r="CH203" s="16"/>
      <c r="CI203" s="16"/>
      <c r="CJ203" s="16"/>
      <c r="CK203" s="16"/>
      <c r="CL203" s="16"/>
      <c r="CM203" s="16"/>
      <c r="CN203" s="16"/>
      <c r="CO203" s="16"/>
      <c r="CP203" s="16"/>
      <c r="CQ203" s="16"/>
      <c r="CR203" s="16"/>
      <c r="CS203" s="16"/>
      <c r="CT203" s="16"/>
      <c r="CU203" s="16"/>
      <c r="CV203" s="16"/>
      <c r="CW203" s="16"/>
      <c r="CX203" s="16"/>
      <c r="CY203" s="16"/>
      <c r="CZ203" s="16"/>
      <c r="DA203" s="16"/>
      <c r="DB203" s="16"/>
      <c r="DC203" s="16"/>
      <c r="DD203" s="16"/>
      <c r="DE203" s="16"/>
      <c r="DF203" s="16"/>
      <c r="DG203" s="16"/>
      <c r="DH203" s="16"/>
      <c r="DI203" s="16"/>
      <c r="DJ203" s="16"/>
      <c r="DK203" s="16"/>
      <c r="DL203" s="16"/>
      <c r="DM203" s="16"/>
      <c r="DN203" s="16"/>
      <c r="DO203" s="16"/>
      <c r="DP203" s="16"/>
      <c r="DQ203" s="16"/>
      <c r="DR203" s="16"/>
      <c r="DS203" s="16"/>
      <c r="DT203" s="16"/>
      <c r="DU203" s="16"/>
      <c r="DV203" s="16"/>
      <c r="DW203" s="16"/>
      <c r="DX203" s="16"/>
      <c r="DY203" s="16"/>
      <c r="DZ203" s="16"/>
      <c r="EA203" s="16"/>
      <c r="EB203" s="16"/>
      <c r="EC203" s="16"/>
      <c r="ED203" s="16"/>
      <c r="EE203" s="16"/>
      <c r="EF203" s="16"/>
      <c r="EG203" s="16"/>
      <c r="EH203" s="16"/>
      <c r="EI203" s="16"/>
      <c r="EJ203" s="16"/>
      <c r="EK203" s="16"/>
      <c r="EL203" s="16"/>
      <c r="EM203" s="16"/>
      <c r="EN203" s="16"/>
      <c r="EO203" s="16"/>
      <c r="EP203" s="16"/>
      <c r="EQ203" s="16"/>
      <c r="ER203" s="16"/>
      <c r="ES203" s="16"/>
      <c r="ET203" s="16"/>
      <c r="EU203" s="16"/>
      <c r="EV203" s="16"/>
      <c r="EW203" s="16"/>
      <c r="EX203" s="16"/>
      <c r="EY203" s="16"/>
      <c r="EZ203" s="16"/>
      <c r="FA203" s="16"/>
      <c r="FB203" s="16"/>
      <c r="FC203" s="16"/>
      <c r="FD203" s="16"/>
      <c r="FE203" s="16"/>
      <c r="FF203" s="16"/>
      <c r="FG203" s="16"/>
      <c r="FH203" s="16"/>
      <c r="FI203" s="16"/>
      <c r="FJ203" s="16"/>
      <c r="FK203" s="16"/>
      <c r="FL203" s="16"/>
      <c r="FN203" s="16"/>
      <c r="FO203" s="16"/>
      <c r="FQ203" s="16"/>
      <c r="FR203" s="16"/>
      <c r="FT203" s="16"/>
      <c r="FU203" s="16"/>
      <c r="FW203" s="16"/>
      <c r="FX203" s="16"/>
      <c r="GC203" s="16"/>
      <c r="GD203" s="16"/>
      <c r="GF203" s="16"/>
      <c r="GG203" s="16"/>
      <c r="GI203" s="16"/>
      <c r="GJ203" s="16"/>
      <c r="GO203" s="16"/>
      <c r="GP203" s="16"/>
      <c r="GR203" s="16"/>
      <c r="GS203" s="16"/>
      <c r="GU203" s="16"/>
      <c r="GV203" s="16"/>
      <c r="GX203" s="16"/>
      <c r="GY203" s="16"/>
      <c r="HD203" s="16"/>
      <c r="HE203" s="16"/>
      <c r="HG203" s="16"/>
      <c r="HH203" s="16"/>
      <c r="HJ203" s="16"/>
      <c r="HK203" s="16"/>
      <c r="HP203" s="16"/>
      <c r="HQ203" s="16"/>
    </row>
    <row r="204" spans="29:225">
      <c r="AC204" s="16"/>
      <c r="AD204" s="16"/>
      <c r="AE204" s="16"/>
      <c r="AF204" s="16"/>
      <c r="AG204" s="16"/>
      <c r="AH204" s="16"/>
      <c r="AI204" s="16"/>
      <c r="AJ204" s="16"/>
      <c r="AK204" s="16"/>
      <c r="AL204" s="16"/>
      <c r="AM204" s="16"/>
      <c r="AN204" s="16"/>
      <c r="AO204" s="16"/>
      <c r="AP204" s="16"/>
      <c r="AQ204" s="16"/>
      <c r="AR204" s="16"/>
      <c r="AS204" s="16"/>
      <c r="AT204" s="16"/>
      <c r="AU204" s="16"/>
      <c r="AV204" s="16"/>
      <c r="AW204" s="16"/>
      <c r="AX204" s="16"/>
      <c r="AY204" s="16"/>
      <c r="AZ204" s="16"/>
      <c r="BA204" s="16"/>
      <c r="BB204" s="16"/>
      <c r="BC204" s="16"/>
      <c r="BD204" s="16"/>
      <c r="BE204" s="16"/>
      <c r="BF204" s="16"/>
      <c r="BG204" s="16"/>
      <c r="BH204" s="16"/>
      <c r="BI204" s="16"/>
      <c r="BJ204" s="16"/>
      <c r="BK204" s="16"/>
      <c r="BL204" s="16"/>
      <c r="BM204" s="16"/>
      <c r="BN204" s="16"/>
      <c r="BO204" s="16"/>
      <c r="BP204" s="16"/>
      <c r="BQ204" s="16"/>
      <c r="BR204" s="16"/>
      <c r="BS204" s="16"/>
      <c r="BT204" s="16"/>
      <c r="BU204" s="16"/>
      <c r="BV204" s="16"/>
      <c r="BW204" s="16"/>
      <c r="BX204" s="16"/>
      <c r="BY204" s="16"/>
      <c r="BZ204" s="16"/>
      <c r="CA204" s="16"/>
      <c r="CB204" s="16"/>
      <c r="CC204" s="16"/>
      <c r="CD204" s="16"/>
      <c r="CE204" s="16"/>
      <c r="CF204" s="16"/>
      <c r="CG204" s="16"/>
      <c r="CH204" s="16"/>
      <c r="CI204" s="16"/>
      <c r="CJ204" s="16"/>
      <c r="CK204" s="16"/>
      <c r="CL204" s="16"/>
      <c r="CM204" s="16"/>
      <c r="CN204" s="16"/>
      <c r="CO204" s="16"/>
      <c r="CP204" s="16"/>
      <c r="CQ204" s="16"/>
      <c r="CR204" s="16"/>
      <c r="CS204" s="16"/>
      <c r="CT204" s="16"/>
      <c r="CU204" s="16"/>
      <c r="CV204" s="16"/>
      <c r="CW204" s="16"/>
      <c r="CX204" s="16"/>
      <c r="CY204" s="16"/>
      <c r="CZ204" s="16"/>
      <c r="DA204" s="16"/>
      <c r="DB204" s="16"/>
      <c r="DC204" s="16"/>
      <c r="DD204" s="16"/>
      <c r="DE204" s="16"/>
      <c r="DF204" s="16"/>
      <c r="DG204" s="16"/>
      <c r="DH204" s="16"/>
      <c r="DI204" s="16"/>
      <c r="DJ204" s="16"/>
      <c r="DK204" s="16"/>
      <c r="DL204" s="16"/>
      <c r="DM204" s="16"/>
      <c r="DN204" s="16"/>
      <c r="DO204" s="16"/>
      <c r="DP204" s="16"/>
      <c r="DQ204" s="16"/>
      <c r="DR204" s="16"/>
      <c r="DS204" s="16"/>
      <c r="DT204" s="16"/>
      <c r="DU204" s="16"/>
      <c r="DV204" s="16"/>
      <c r="DW204" s="16"/>
      <c r="DX204" s="16"/>
      <c r="DY204" s="16"/>
      <c r="DZ204" s="16"/>
      <c r="EA204" s="16"/>
      <c r="EB204" s="16"/>
      <c r="EC204" s="16"/>
      <c r="ED204" s="16"/>
      <c r="EE204" s="16"/>
      <c r="EF204" s="16"/>
      <c r="EG204" s="16"/>
      <c r="EH204" s="16"/>
      <c r="EI204" s="16"/>
      <c r="EJ204" s="16"/>
      <c r="EK204" s="16"/>
      <c r="EL204" s="16"/>
      <c r="EM204" s="16"/>
      <c r="EN204" s="16"/>
      <c r="EO204" s="16"/>
      <c r="EP204" s="16"/>
      <c r="EQ204" s="16"/>
      <c r="ER204" s="16"/>
      <c r="ES204" s="16"/>
      <c r="ET204" s="16"/>
      <c r="EU204" s="16"/>
      <c r="EV204" s="16"/>
      <c r="EW204" s="16"/>
      <c r="EX204" s="16"/>
      <c r="EY204" s="16"/>
      <c r="EZ204" s="16"/>
      <c r="FA204" s="16"/>
      <c r="FB204" s="16"/>
      <c r="FC204" s="16"/>
      <c r="FD204" s="16"/>
      <c r="FE204" s="16"/>
      <c r="FF204" s="16"/>
      <c r="FG204" s="16"/>
      <c r="FH204" s="16"/>
      <c r="FI204" s="16"/>
      <c r="FJ204" s="16"/>
      <c r="FK204" s="16"/>
      <c r="FL204" s="16"/>
      <c r="FN204" s="16"/>
      <c r="FO204" s="16"/>
      <c r="FQ204" s="16"/>
      <c r="FR204" s="16"/>
      <c r="FT204" s="16"/>
      <c r="FU204" s="16"/>
      <c r="FW204" s="16"/>
      <c r="FX204" s="16"/>
      <c r="GC204" s="16"/>
      <c r="GD204" s="16"/>
      <c r="GF204" s="16"/>
      <c r="GG204" s="16"/>
      <c r="GI204" s="16"/>
      <c r="GJ204" s="16"/>
      <c r="GO204" s="16"/>
      <c r="GP204" s="16"/>
      <c r="GR204" s="16"/>
      <c r="GS204" s="16"/>
      <c r="GU204" s="16"/>
      <c r="GV204" s="16"/>
      <c r="GX204" s="16"/>
      <c r="GY204" s="16"/>
      <c r="HD204" s="16"/>
      <c r="HE204" s="16"/>
      <c r="HG204" s="16"/>
      <c r="HH204" s="16"/>
      <c r="HJ204" s="16"/>
      <c r="HK204" s="16"/>
      <c r="HP204" s="16"/>
      <c r="HQ204" s="16"/>
    </row>
    <row r="205" spans="29:225">
      <c r="AC205" s="16"/>
      <c r="AD205" s="16"/>
      <c r="AE205" s="16"/>
      <c r="AF205" s="16"/>
      <c r="AG205" s="16"/>
      <c r="AH205" s="16"/>
      <c r="AI205" s="16"/>
      <c r="AJ205" s="16"/>
      <c r="AK205" s="16"/>
      <c r="AL205" s="16"/>
      <c r="AM205" s="16"/>
      <c r="AN205" s="16"/>
      <c r="AO205" s="16"/>
      <c r="AP205" s="16"/>
      <c r="AQ205" s="16"/>
      <c r="AR205" s="16"/>
      <c r="AS205" s="16"/>
      <c r="AT205" s="16"/>
      <c r="AU205" s="16"/>
      <c r="AV205" s="16"/>
      <c r="AW205" s="16"/>
      <c r="AX205" s="16"/>
      <c r="AY205" s="16"/>
      <c r="AZ205" s="16"/>
      <c r="BA205" s="16"/>
      <c r="BB205" s="16"/>
      <c r="BC205" s="16"/>
      <c r="BD205" s="16"/>
      <c r="BE205" s="16"/>
      <c r="BF205" s="16"/>
      <c r="BG205" s="16"/>
      <c r="BH205" s="16"/>
      <c r="BI205" s="16"/>
      <c r="BJ205" s="16"/>
      <c r="BK205" s="16"/>
      <c r="BL205" s="16"/>
      <c r="BM205" s="16"/>
      <c r="BN205" s="16"/>
      <c r="BO205" s="16"/>
      <c r="BP205" s="16"/>
      <c r="BQ205" s="16"/>
      <c r="BR205" s="16"/>
      <c r="BS205" s="16"/>
      <c r="BT205" s="16"/>
      <c r="BU205" s="16"/>
      <c r="BV205" s="16"/>
      <c r="BW205" s="16"/>
      <c r="BX205" s="16"/>
      <c r="BY205" s="16"/>
      <c r="BZ205" s="16"/>
      <c r="CA205" s="16"/>
      <c r="CB205" s="16"/>
      <c r="CC205" s="16"/>
      <c r="CD205" s="16"/>
      <c r="CE205" s="16"/>
      <c r="CF205" s="16"/>
      <c r="CG205" s="16"/>
      <c r="CH205" s="16"/>
      <c r="CI205" s="16"/>
      <c r="CJ205" s="16"/>
      <c r="CK205" s="16"/>
      <c r="CL205" s="16"/>
      <c r="CM205" s="16"/>
      <c r="CN205" s="16"/>
      <c r="CO205" s="16"/>
      <c r="CP205" s="16"/>
      <c r="CQ205" s="16"/>
      <c r="CR205" s="16"/>
      <c r="CS205" s="16"/>
      <c r="CT205" s="16"/>
      <c r="CU205" s="16"/>
      <c r="CV205" s="16"/>
      <c r="CW205" s="16"/>
      <c r="CX205" s="16"/>
      <c r="CY205" s="16"/>
      <c r="CZ205" s="16"/>
      <c r="DA205" s="16"/>
      <c r="DB205" s="16"/>
      <c r="DC205" s="16"/>
      <c r="DD205" s="16"/>
      <c r="DE205" s="16"/>
      <c r="DF205" s="16"/>
      <c r="DG205" s="16"/>
      <c r="DH205" s="16"/>
      <c r="DI205" s="16"/>
      <c r="DJ205" s="16"/>
      <c r="DK205" s="16"/>
      <c r="DL205" s="16"/>
      <c r="DM205" s="16"/>
      <c r="DN205" s="16"/>
      <c r="DO205" s="16"/>
      <c r="DP205" s="16"/>
      <c r="DQ205" s="16"/>
      <c r="DR205" s="16"/>
      <c r="DS205" s="16"/>
      <c r="DT205" s="16"/>
      <c r="DU205" s="16"/>
      <c r="DV205" s="16"/>
      <c r="DW205" s="16"/>
      <c r="DX205" s="16"/>
      <c r="DY205" s="16"/>
      <c r="DZ205" s="16"/>
      <c r="EA205" s="16"/>
      <c r="EB205" s="16"/>
      <c r="EC205" s="16"/>
      <c r="ED205" s="16"/>
      <c r="EE205" s="16"/>
      <c r="EF205" s="16"/>
      <c r="EG205" s="16"/>
      <c r="EH205" s="16"/>
      <c r="EI205" s="16"/>
      <c r="EJ205" s="16"/>
      <c r="EK205" s="16"/>
      <c r="EL205" s="16"/>
      <c r="EM205" s="16"/>
      <c r="EN205" s="16"/>
      <c r="EO205" s="16"/>
      <c r="EP205" s="16"/>
      <c r="EQ205" s="16"/>
      <c r="ER205" s="16"/>
      <c r="ES205" s="16"/>
      <c r="ET205" s="16"/>
      <c r="EU205" s="16"/>
      <c r="EV205" s="16"/>
      <c r="EW205" s="16"/>
      <c r="EX205" s="16"/>
      <c r="EY205" s="16"/>
      <c r="EZ205" s="16"/>
      <c r="FA205" s="16"/>
      <c r="FB205" s="16"/>
      <c r="FC205" s="16"/>
      <c r="FD205" s="16"/>
      <c r="FE205" s="16"/>
      <c r="FF205" s="16"/>
      <c r="FG205" s="16"/>
      <c r="FH205" s="16"/>
      <c r="FI205" s="16"/>
      <c r="FJ205" s="16"/>
      <c r="FK205" s="16"/>
      <c r="FL205" s="16"/>
      <c r="FN205" s="16"/>
      <c r="FO205" s="16"/>
      <c r="FQ205" s="16"/>
      <c r="FR205" s="16"/>
      <c r="FT205" s="16"/>
      <c r="FU205" s="16"/>
      <c r="FW205" s="16"/>
      <c r="FX205" s="16"/>
      <c r="GC205" s="16"/>
      <c r="GD205" s="16"/>
      <c r="GF205" s="16"/>
      <c r="GG205" s="16"/>
      <c r="GI205" s="16"/>
      <c r="GJ205" s="16"/>
      <c r="GO205" s="16"/>
      <c r="GP205" s="16"/>
      <c r="GR205" s="16"/>
      <c r="GS205" s="16"/>
      <c r="GU205" s="16"/>
      <c r="GV205" s="16"/>
      <c r="GX205" s="16"/>
      <c r="GY205" s="16"/>
      <c r="HD205" s="16"/>
      <c r="HE205" s="16"/>
      <c r="HG205" s="16"/>
      <c r="HH205" s="16"/>
      <c r="HJ205" s="16"/>
      <c r="HK205" s="16"/>
      <c r="HP205" s="16"/>
      <c r="HQ205" s="16"/>
    </row>
    <row r="206" spans="29:225">
      <c r="AC206" s="16"/>
      <c r="AD206" s="16"/>
      <c r="AE206" s="16"/>
      <c r="AF206" s="16"/>
      <c r="AG206" s="16"/>
      <c r="AH206" s="16"/>
      <c r="AI206" s="16"/>
      <c r="AJ206" s="16"/>
      <c r="AK206" s="16"/>
      <c r="AL206" s="16"/>
      <c r="AM206" s="16"/>
      <c r="AN206" s="16"/>
      <c r="AO206" s="16"/>
      <c r="AP206" s="16"/>
      <c r="AQ206" s="16"/>
      <c r="AR206" s="16"/>
      <c r="AS206" s="16"/>
      <c r="AT206" s="16"/>
      <c r="AU206" s="16"/>
      <c r="AV206" s="16"/>
      <c r="AW206" s="16"/>
      <c r="AX206" s="16"/>
      <c r="AY206" s="16"/>
      <c r="AZ206" s="16"/>
      <c r="BA206" s="16"/>
      <c r="BB206" s="16"/>
      <c r="BC206" s="16"/>
      <c r="BD206" s="16"/>
      <c r="BE206" s="16"/>
      <c r="BF206" s="16"/>
      <c r="BG206" s="16"/>
      <c r="BH206" s="16"/>
      <c r="BI206" s="16"/>
      <c r="BJ206" s="16"/>
      <c r="BK206" s="16"/>
      <c r="BL206" s="16"/>
      <c r="BM206" s="16"/>
      <c r="BN206" s="16"/>
      <c r="BO206" s="16"/>
      <c r="BP206" s="16"/>
      <c r="BQ206" s="16"/>
      <c r="BR206" s="16"/>
      <c r="BS206" s="16"/>
      <c r="BT206" s="16"/>
      <c r="BU206" s="16"/>
      <c r="BV206" s="16"/>
      <c r="BW206" s="16"/>
      <c r="BX206" s="16"/>
      <c r="BY206" s="16"/>
      <c r="BZ206" s="16"/>
      <c r="CA206" s="16"/>
      <c r="CB206" s="16"/>
      <c r="CC206" s="16"/>
      <c r="CD206" s="16"/>
      <c r="CE206" s="16"/>
      <c r="CF206" s="16"/>
      <c r="CG206" s="16"/>
      <c r="CH206" s="16"/>
      <c r="CI206" s="16"/>
      <c r="CJ206" s="16"/>
      <c r="CK206" s="16"/>
      <c r="CL206" s="16"/>
      <c r="CM206" s="16"/>
      <c r="CN206" s="16"/>
      <c r="CO206" s="16"/>
      <c r="CP206" s="16"/>
      <c r="CQ206" s="16"/>
      <c r="CR206" s="16"/>
      <c r="CS206" s="16"/>
      <c r="CT206" s="16"/>
      <c r="CU206" s="16"/>
      <c r="CV206" s="16"/>
      <c r="CW206" s="16"/>
      <c r="CX206" s="16"/>
      <c r="CY206" s="16"/>
      <c r="CZ206" s="16"/>
      <c r="DA206" s="16"/>
      <c r="DB206" s="16"/>
      <c r="DC206" s="16"/>
      <c r="DD206" s="16"/>
      <c r="DE206" s="16"/>
      <c r="DF206" s="16"/>
      <c r="DG206" s="16"/>
      <c r="DH206" s="16"/>
      <c r="DI206" s="16"/>
      <c r="DJ206" s="16"/>
      <c r="DK206" s="16"/>
      <c r="DL206" s="16"/>
      <c r="DM206" s="16"/>
      <c r="DN206" s="16"/>
      <c r="DO206" s="16"/>
      <c r="DP206" s="16"/>
      <c r="DQ206" s="16"/>
      <c r="DR206" s="16"/>
      <c r="DS206" s="16"/>
      <c r="DT206" s="16"/>
      <c r="DU206" s="16"/>
      <c r="DV206" s="16"/>
      <c r="DW206" s="16"/>
      <c r="DX206" s="16"/>
      <c r="DY206" s="16"/>
      <c r="DZ206" s="16"/>
      <c r="EA206" s="16"/>
      <c r="EB206" s="16"/>
      <c r="EC206" s="16"/>
      <c r="ED206" s="16"/>
      <c r="EE206" s="16"/>
      <c r="EF206" s="16"/>
      <c r="EG206" s="16"/>
      <c r="EH206" s="16"/>
      <c r="EI206" s="16"/>
      <c r="EJ206" s="16"/>
      <c r="EK206" s="16"/>
      <c r="EL206" s="16"/>
      <c r="EM206" s="16"/>
      <c r="EN206" s="16"/>
      <c r="EO206" s="16"/>
      <c r="EP206" s="16"/>
      <c r="EQ206" s="16"/>
      <c r="ER206" s="16"/>
      <c r="ES206" s="16"/>
      <c r="ET206" s="16"/>
      <c r="EU206" s="16"/>
      <c r="EV206" s="16"/>
      <c r="EW206" s="16"/>
      <c r="EX206" s="16"/>
      <c r="EY206" s="16"/>
      <c r="EZ206" s="16"/>
      <c r="FA206" s="16"/>
      <c r="FB206" s="16"/>
      <c r="FC206" s="16"/>
      <c r="FD206" s="16"/>
      <c r="FE206" s="16"/>
      <c r="FF206" s="16"/>
      <c r="FG206" s="16"/>
      <c r="FH206" s="16"/>
      <c r="FI206" s="16"/>
      <c r="FJ206" s="16"/>
      <c r="FK206" s="16"/>
      <c r="FL206" s="16"/>
      <c r="FN206" s="16"/>
      <c r="FO206" s="16"/>
      <c r="FQ206" s="16"/>
      <c r="FR206" s="16"/>
      <c r="FT206" s="16"/>
      <c r="FU206" s="16"/>
      <c r="FW206" s="16"/>
      <c r="FX206" s="16"/>
      <c r="GC206" s="16"/>
      <c r="GD206" s="16"/>
      <c r="GF206" s="16"/>
      <c r="GG206" s="16"/>
      <c r="GI206" s="16"/>
      <c r="GJ206" s="16"/>
      <c r="GO206" s="16"/>
      <c r="GP206" s="16"/>
      <c r="GR206" s="16"/>
      <c r="GS206" s="16"/>
      <c r="GU206" s="16"/>
      <c r="GV206" s="16"/>
      <c r="GX206" s="16"/>
      <c r="GY206" s="16"/>
      <c r="HD206" s="16"/>
      <c r="HE206" s="16"/>
      <c r="HG206" s="16"/>
      <c r="HH206" s="16"/>
      <c r="HJ206" s="16"/>
      <c r="HK206" s="16"/>
      <c r="HP206" s="16"/>
      <c r="HQ206" s="16"/>
    </row>
  </sheetData>
  <mergeCells count="402">
    <mergeCell ref="KJ6:KL7"/>
    <mergeCell ref="KM6:KO7"/>
    <mergeCell ref="B3:KO5"/>
    <mergeCell ref="KJ8:KJ12"/>
    <mergeCell ref="KK8:KK12"/>
    <mergeCell ref="KL8:KL12"/>
    <mergeCell ref="KM8:KM12"/>
    <mergeCell ref="KN8:KN12"/>
    <mergeCell ref="KO8:KO12"/>
    <mergeCell ref="HP6:HR7"/>
    <mergeCell ref="HP8:HP12"/>
    <mergeCell ref="HQ8:HQ12"/>
    <mergeCell ref="HR8:HR12"/>
    <mergeCell ref="HD6:HF7"/>
    <mergeCell ref="HG6:HI7"/>
    <mergeCell ref="HJ6:HL7"/>
    <mergeCell ref="HD8:HD12"/>
    <mergeCell ref="HE8:HE12"/>
    <mergeCell ref="HF8:HF12"/>
    <mergeCell ref="HG8:HG12"/>
    <mergeCell ref="HH8:HH12"/>
    <mergeCell ref="HI8:HI12"/>
    <mergeCell ref="HJ8:HJ12"/>
    <mergeCell ref="HK8:HK12"/>
    <mergeCell ref="HL8:HL12"/>
    <mergeCell ref="GO6:GQ7"/>
    <mergeCell ref="GR6:GT7"/>
    <mergeCell ref="GU6:GW7"/>
    <mergeCell ref="GX6:GZ7"/>
    <mergeCell ref="GO8:GO12"/>
    <mergeCell ref="GP8:GP12"/>
    <mergeCell ref="GQ8:GQ12"/>
    <mergeCell ref="GR8:GR12"/>
    <mergeCell ref="GS8:GS12"/>
    <mergeCell ref="GT8:GT12"/>
    <mergeCell ref="GU8:GU12"/>
    <mergeCell ref="GV8:GV12"/>
    <mergeCell ref="GW8:GW12"/>
    <mergeCell ref="GX8:GX12"/>
    <mergeCell ref="GY8:GY12"/>
    <mergeCell ref="GZ8:GZ12"/>
    <mergeCell ref="FW8:FW12"/>
    <mergeCell ref="FX8:FX12"/>
    <mergeCell ref="FY8:FY12"/>
    <mergeCell ref="GC6:GE7"/>
    <mergeCell ref="GF6:GH7"/>
    <mergeCell ref="GI6:GK7"/>
    <mergeCell ref="GC8:GC12"/>
    <mergeCell ref="GD8:GD12"/>
    <mergeCell ref="GE8:GE12"/>
    <mergeCell ref="GF8:GF12"/>
    <mergeCell ref="GG8:GG12"/>
    <mergeCell ref="GH8:GH12"/>
    <mergeCell ref="GI8:GI12"/>
    <mergeCell ref="GJ8:GJ12"/>
    <mergeCell ref="GK8:GK12"/>
    <mergeCell ref="FN8:FN12"/>
    <mergeCell ref="FO8:FO12"/>
    <mergeCell ref="FP8:FP12"/>
    <mergeCell ref="FQ8:FQ12"/>
    <mergeCell ref="FR8:FR12"/>
    <mergeCell ref="FS8:FS12"/>
    <mergeCell ref="FT8:FT12"/>
    <mergeCell ref="FU8:FU12"/>
    <mergeCell ref="FV8:FV12"/>
    <mergeCell ref="FG8:FG12"/>
    <mergeCell ref="FH8:FH12"/>
    <mergeCell ref="FI8:FI12"/>
    <mergeCell ref="FJ8:FJ12"/>
    <mergeCell ref="FA8:FA12"/>
    <mergeCell ref="FB8:FB12"/>
    <mergeCell ref="FC8:FC12"/>
    <mergeCell ref="FD8:FD12"/>
    <mergeCell ref="FE8:FE12"/>
    <mergeCell ref="FF8:FF12"/>
    <mergeCell ref="EU8:EU12"/>
    <mergeCell ref="EV8:EV12"/>
    <mergeCell ref="EW8:EW12"/>
    <mergeCell ref="EX8:EX12"/>
    <mergeCell ref="EY8:EY12"/>
    <mergeCell ref="EZ8:EZ12"/>
    <mergeCell ref="EO8:EO12"/>
    <mergeCell ref="EP8:EP12"/>
    <mergeCell ref="EQ8:EQ12"/>
    <mergeCell ref="ER8:ER12"/>
    <mergeCell ref="ES8:ES12"/>
    <mergeCell ref="ET8:ET12"/>
    <mergeCell ref="EI8:EI12"/>
    <mergeCell ref="EJ8:EJ12"/>
    <mergeCell ref="EK8:EK12"/>
    <mergeCell ref="EL8:EL12"/>
    <mergeCell ref="EM8:EM12"/>
    <mergeCell ref="EN8:EN12"/>
    <mergeCell ref="EC8:EC12"/>
    <mergeCell ref="ED8:ED12"/>
    <mergeCell ref="EE8:EE12"/>
    <mergeCell ref="EF8:EF12"/>
    <mergeCell ref="EG8:EG12"/>
    <mergeCell ref="EH8:EH12"/>
    <mergeCell ref="DW8:DW12"/>
    <mergeCell ref="DX8:DX12"/>
    <mergeCell ref="DY8:DY12"/>
    <mergeCell ref="DZ8:DZ12"/>
    <mergeCell ref="EA8:EA12"/>
    <mergeCell ref="EB8:EB12"/>
    <mergeCell ref="DQ8:DQ12"/>
    <mergeCell ref="DR8:DR12"/>
    <mergeCell ref="DS8:DS12"/>
    <mergeCell ref="DT8:DT12"/>
    <mergeCell ref="DU8:DU12"/>
    <mergeCell ref="DV8:DV12"/>
    <mergeCell ref="DK8:DK12"/>
    <mergeCell ref="DL8:DL12"/>
    <mergeCell ref="DM8:DM12"/>
    <mergeCell ref="DN8:DN12"/>
    <mergeCell ref="DO8:DO12"/>
    <mergeCell ref="DP8:DP12"/>
    <mergeCell ref="DE8:DE12"/>
    <mergeCell ref="DF8:DF12"/>
    <mergeCell ref="DG8:DG12"/>
    <mergeCell ref="DH8:DH12"/>
    <mergeCell ref="DI8:DI12"/>
    <mergeCell ref="DJ8:DJ12"/>
    <mergeCell ref="CY8:CY12"/>
    <mergeCell ref="CZ8:CZ12"/>
    <mergeCell ref="DA8:DA12"/>
    <mergeCell ref="DB8:DB12"/>
    <mergeCell ref="DC8:DC12"/>
    <mergeCell ref="DD8:DD12"/>
    <mergeCell ref="CS8:CS12"/>
    <mergeCell ref="CT8:CT12"/>
    <mergeCell ref="CU8:CU12"/>
    <mergeCell ref="CV8:CV12"/>
    <mergeCell ref="CW8:CW12"/>
    <mergeCell ref="CX8:CX12"/>
    <mergeCell ref="CM8:CM12"/>
    <mergeCell ref="CN8:CN12"/>
    <mergeCell ref="CO8:CO12"/>
    <mergeCell ref="CP8:CP12"/>
    <mergeCell ref="CQ8:CQ12"/>
    <mergeCell ref="CR8:CR12"/>
    <mergeCell ref="CG8:CG12"/>
    <mergeCell ref="CH8:CH12"/>
    <mergeCell ref="CI8:CI12"/>
    <mergeCell ref="CJ8:CJ12"/>
    <mergeCell ref="CK8:CK12"/>
    <mergeCell ref="CL8:CL12"/>
    <mergeCell ref="CA8:CA12"/>
    <mergeCell ref="CB8:CB12"/>
    <mergeCell ref="CC8:CC12"/>
    <mergeCell ref="CD8:CD12"/>
    <mergeCell ref="CE8:CE12"/>
    <mergeCell ref="CF8:CF12"/>
    <mergeCell ref="BU8:BU12"/>
    <mergeCell ref="BV8:BV12"/>
    <mergeCell ref="BW8:BW12"/>
    <mergeCell ref="BX8:BX12"/>
    <mergeCell ref="BY8:BY12"/>
    <mergeCell ref="BZ8:BZ12"/>
    <mergeCell ref="BO8:BO12"/>
    <mergeCell ref="BP8:BP12"/>
    <mergeCell ref="BQ8:BQ12"/>
    <mergeCell ref="BR8:BR12"/>
    <mergeCell ref="BS8:BS12"/>
    <mergeCell ref="BT8:BT12"/>
    <mergeCell ref="BI8:BI12"/>
    <mergeCell ref="BJ8:BJ12"/>
    <mergeCell ref="BK8:BK12"/>
    <mergeCell ref="BL8:BL12"/>
    <mergeCell ref="BM8:BM12"/>
    <mergeCell ref="BN8:BN12"/>
    <mergeCell ref="BC8:BC12"/>
    <mergeCell ref="BD8:BD12"/>
    <mergeCell ref="BE8:BE12"/>
    <mergeCell ref="BF8:BF12"/>
    <mergeCell ref="BG8:BG12"/>
    <mergeCell ref="BH8:BH12"/>
    <mergeCell ref="AW8:AW12"/>
    <mergeCell ref="AX8:AX12"/>
    <mergeCell ref="AY8:AY12"/>
    <mergeCell ref="AZ8:AZ12"/>
    <mergeCell ref="BA8:BA12"/>
    <mergeCell ref="BB8:BB12"/>
    <mergeCell ref="AC8:AC12"/>
    <mergeCell ref="AD8:AD12"/>
    <mergeCell ref="AQ8:AQ12"/>
    <mergeCell ref="AR8:AR12"/>
    <mergeCell ref="AS8:AS12"/>
    <mergeCell ref="AT8:AT12"/>
    <mergeCell ref="AU8:AU12"/>
    <mergeCell ref="AV8:AV12"/>
    <mergeCell ref="AK8:AK12"/>
    <mergeCell ref="AL8:AL12"/>
    <mergeCell ref="AM8:AM12"/>
    <mergeCell ref="AN8:AN12"/>
    <mergeCell ref="AO8:AO12"/>
    <mergeCell ref="AP8:AP12"/>
    <mergeCell ref="BJ6:BL7"/>
    <mergeCell ref="BM6:BO7"/>
    <mergeCell ref="BP6:BR7"/>
    <mergeCell ref="BS6:BU7"/>
    <mergeCell ref="BV6:BX7"/>
    <mergeCell ref="BY6:CA7"/>
    <mergeCell ref="AR6:AT7"/>
    <mergeCell ref="AU6:AW7"/>
    <mergeCell ref="S8:S12"/>
    <mergeCell ref="T8:T12"/>
    <mergeCell ref="U8:U12"/>
    <mergeCell ref="V8:V12"/>
    <mergeCell ref="W8:W12"/>
    <mergeCell ref="X8:X12"/>
    <mergeCell ref="AE8:AE12"/>
    <mergeCell ref="AF8:AF12"/>
    <mergeCell ref="AG8:AG12"/>
    <mergeCell ref="AH8:AH12"/>
    <mergeCell ref="AI8:AI12"/>
    <mergeCell ref="AJ8:AJ12"/>
    <mergeCell ref="Y8:Y12"/>
    <mergeCell ref="Z8:Z12"/>
    <mergeCell ref="AA8:AA12"/>
    <mergeCell ref="AB8:AB12"/>
    <mergeCell ref="EV6:EX7"/>
    <mergeCell ref="EY6:FA7"/>
    <mergeCell ref="FB6:FD7"/>
    <mergeCell ref="DI6:DK7"/>
    <mergeCell ref="CB6:CD7"/>
    <mergeCell ref="CE6:CG7"/>
    <mergeCell ref="CH6:CJ7"/>
    <mergeCell ref="CK6:CM7"/>
    <mergeCell ref="CN6:CP7"/>
    <mergeCell ref="CQ6:CS7"/>
    <mergeCell ref="FE6:FG7"/>
    <mergeCell ref="FH6:FJ7"/>
    <mergeCell ref="B8:B12"/>
    <mergeCell ref="C8:C12"/>
    <mergeCell ref="D8:D12"/>
    <mergeCell ref="E8:E12"/>
    <mergeCell ref="F8:F12"/>
    <mergeCell ref="ED6:EF7"/>
    <mergeCell ref="EG6:EI7"/>
    <mergeCell ref="EJ6:EL7"/>
    <mergeCell ref="EM6:EO7"/>
    <mergeCell ref="EP6:ER7"/>
    <mergeCell ref="ES6:EU7"/>
    <mergeCell ref="DL6:DN7"/>
    <mergeCell ref="DO6:DQ7"/>
    <mergeCell ref="DR6:DT7"/>
    <mergeCell ref="DU6:DW7"/>
    <mergeCell ref="DX6:DZ7"/>
    <mergeCell ref="EA6:EC7"/>
    <mergeCell ref="CT6:CV7"/>
    <mergeCell ref="CW6:CY7"/>
    <mergeCell ref="CZ6:DB7"/>
    <mergeCell ref="DC6:DE7"/>
    <mergeCell ref="DF6:DH7"/>
    <mergeCell ref="AX6:AZ7"/>
    <mergeCell ref="BA6:BC7"/>
    <mergeCell ref="BD6:BF7"/>
    <mergeCell ref="BG6:BI7"/>
    <mergeCell ref="Z6:AB7"/>
    <mergeCell ref="AC6:AE7"/>
    <mergeCell ref="AF6:AH7"/>
    <mergeCell ref="AI6:AK7"/>
    <mergeCell ref="AL6:AN7"/>
    <mergeCell ref="AO6:AQ7"/>
    <mergeCell ref="A6:A12"/>
    <mergeCell ref="B6:D7"/>
    <mergeCell ref="E6:G7"/>
    <mergeCell ref="H6:J7"/>
    <mergeCell ref="K6:M7"/>
    <mergeCell ref="N6:P7"/>
    <mergeCell ref="Q6:S7"/>
    <mergeCell ref="T6:V7"/>
    <mergeCell ref="W6:Y7"/>
    <mergeCell ref="G8:G12"/>
    <mergeCell ref="H8:H12"/>
    <mergeCell ref="I8:I12"/>
    <mergeCell ref="J8:J12"/>
    <mergeCell ref="K8:K12"/>
    <mergeCell ref="L8:L12"/>
    <mergeCell ref="M8:M12"/>
    <mergeCell ref="N8:N12"/>
    <mergeCell ref="O8:O12"/>
    <mergeCell ref="P8:P12"/>
    <mergeCell ref="Q8:Q12"/>
    <mergeCell ref="R8:R12"/>
    <mergeCell ref="FK6:FM7"/>
    <mergeCell ref="FK8:FK12"/>
    <mergeCell ref="FL8:FL12"/>
    <mergeCell ref="FM8:FM12"/>
    <mergeCell ref="FZ6:GB7"/>
    <mergeCell ref="GL6:GN7"/>
    <mergeCell ref="HA6:HC7"/>
    <mergeCell ref="HM6:HO7"/>
    <mergeCell ref="FZ8:FZ12"/>
    <mergeCell ref="GA8:GA12"/>
    <mergeCell ref="GB8:GB12"/>
    <mergeCell ref="GL8:GL12"/>
    <mergeCell ref="GM8:GM12"/>
    <mergeCell ref="GN8:GN12"/>
    <mergeCell ref="HA8:HA12"/>
    <mergeCell ref="HB8:HB12"/>
    <mergeCell ref="HC8:HC12"/>
    <mergeCell ref="HM8:HM12"/>
    <mergeCell ref="HN8:HN12"/>
    <mergeCell ref="HO8:HO12"/>
    <mergeCell ref="FN6:FP7"/>
    <mergeCell ref="FQ6:FS7"/>
    <mergeCell ref="FT6:FV7"/>
    <mergeCell ref="FW6:FY7"/>
    <mergeCell ref="HS6:HU7"/>
    <mergeCell ref="HV6:HX7"/>
    <mergeCell ref="HY6:IA7"/>
    <mergeCell ref="IB6:ID7"/>
    <mergeCell ref="IE6:IG7"/>
    <mergeCell ref="IH6:IJ7"/>
    <mergeCell ref="IK6:IM7"/>
    <mergeCell ref="IN6:IP7"/>
    <mergeCell ref="HS8:HS12"/>
    <mergeCell ref="HT8:HT12"/>
    <mergeCell ref="HU8:HU12"/>
    <mergeCell ref="HV8:HV12"/>
    <mergeCell ref="HW8:HW12"/>
    <mergeCell ref="HX8:HX12"/>
    <mergeCell ref="HY8:HY12"/>
    <mergeCell ref="HZ8:HZ12"/>
    <mergeCell ref="IA8:IA12"/>
    <mergeCell ref="IB8:IB12"/>
    <mergeCell ref="IC8:IC12"/>
    <mergeCell ref="ID8:ID12"/>
    <mergeCell ref="IE8:IE12"/>
    <mergeCell ref="IF8:IF12"/>
    <mergeCell ref="IG8:IG12"/>
    <mergeCell ref="IH8:IH12"/>
    <mergeCell ref="II8:II12"/>
    <mergeCell ref="IJ8:IJ12"/>
    <mergeCell ref="IK8:IK12"/>
    <mergeCell ref="IL8:IL12"/>
    <mergeCell ref="IM8:IM12"/>
    <mergeCell ref="IN8:IN12"/>
    <mergeCell ref="IO8:IO12"/>
    <mergeCell ref="IP8:IP12"/>
    <mergeCell ref="IQ6:IS7"/>
    <mergeCell ref="IT6:IV7"/>
    <mergeCell ref="IW6:IY7"/>
    <mergeCell ref="IZ6:JB7"/>
    <mergeCell ref="JC6:JE7"/>
    <mergeCell ref="JF6:JH7"/>
    <mergeCell ref="JI6:JK7"/>
    <mergeCell ref="JL6:JN7"/>
    <mergeCell ref="IQ8:IQ12"/>
    <mergeCell ref="IR8:IR12"/>
    <mergeCell ref="IS8:IS12"/>
    <mergeCell ref="IT8:IT12"/>
    <mergeCell ref="IU8:IU12"/>
    <mergeCell ref="IV8:IV12"/>
    <mergeCell ref="IW8:IW12"/>
    <mergeCell ref="IX8:IX12"/>
    <mergeCell ref="IY8:IY12"/>
    <mergeCell ref="IZ8:IZ12"/>
    <mergeCell ref="JA8:JA12"/>
    <mergeCell ref="JB8:JB12"/>
    <mergeCell ref="JC8:JC12"/>
    <mergeCell ref="JD8:JD12"/>
    <mergeCell ref="JE8:JE12"/>
    <mergeCell ref="JF8:JF12"/>
    <mergeCell ref="JG8:JG12"/>
    <mergeCell ref="KD6:KF7"/>
    <mergeCell ref="KG6:KI7"/>
    <mergeCell ref="KG8:KG12"/>
    <mergeCell ref="KH8:KH12"/>
    <mergeCell ref="KI8:KI12"/>
    <mergeCell ref="JX8:JX12"/>
    <mergeCell ref="JY8:JY12"/>
    <mergeCell ref="JZ8:JZ12"/>
    <mergeCell ref="KA8:KA12"/>
    <mergeCell ref="KB8:KB12"/>
    <mergeCell ref="KC8:KC12"/>
    <mergeCell ref="KD8:KD12"/>
    <mergeCell ref="KE8:KE12"/>
    <mergeCell ref="KF8:KF12"/>
    <mergeCell ref="JH8:JH12"/>
    <mergeCell ref="JI8:JI12"/>
    <mergeCell ref="JJ8:JJ12"/>
    <mergeCell ref="JU8:JU12"/>
    <mergeCell ref="JV8:JV12"/>
    <mergeCell ref="JW8:JW12"/>
    <mergeCell ref="JU6:JW7"/>
    <mergeCell ref="JX6:JZ7"/>
    <mergeCell ref="KA6:KC7"/>
    <mergeCell ref="JK8:JK12"/>
    <mergeCell ref="JL8:JL12"/>
    <mergeCell ref="JM8:JM12"/>
    <mergeCell ref="JN8:JN12"/>
    <mergeCell ref="JO6:JQ7"/>
    <mergeCell ref="JR6:JT7"/>
    <mergeCell ref="JO8:JO12"/>
    <mergeCell ref="JP8:JP12"/>
    <mergeCell ref="JQ8:JQ12"/>
    <mergeCell ref="JR8:JR12"/>
    <mergeCell ref="JS8:JS12"/>
    <mergeCell ref="JT8:JT12"/>
  </mergeCells>
  <hyperlinks>
    <hyperlink ref="A1" location="Index!A1" display="Back to index"/>
  </hyperlinks>
  <pageMargins left="0.31496062992125984" right="0.31496062992125984" top="0.74803149606299213" bottom="0.74803149606299213" header="0.31496062992125984" footer="0.31496062992125984"/>
  <pageSetup paperSize="9" scale="10" fitToHeight="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M24"/>
  <sheetViews>
    <sheetView zoomScale="80" zoomScaleNormal="80" workbookViewId="0">
      <pane xSplit="1" ySplit="5" topLeftCell="B6" activePane="bottomRight" state="frozen"/>
      <selection pane="topRight"/>
      <selection pane="bottomLeft"/>
      <selection pane="bottomRight"/>
    </sheetView>
  </sheetViews>
  <sheetFormatPr defaultColWidth="10.7109375" defaultRowHeight="15"/>
  <cols>
    <col min="1" max="1" width="22.28515625" style="188" customWidth="1"/>
    <col min="2" max="4" width="18.7109375" style="188" customWidth="1"/>
    <col min="5" max="13" width="18.7109375" style="189" customWidth="1"/>
    <col min="14" max="14" width="10.7109375" style="188" customWidth="1"/>
    <col min="15" max="26" width="18.7109375" style="188" customWidth="1"/>
    <col min="27" max="30" width="15.7109375" style="188" customWidth="1"/>
    <col min="31" max="16384" width="10.7109375" style="188"/>
  </cols>
  <sheetData>
    <row r="1" spans="1:13" ht="20.25">
      <c r="A1" s="185" t="s">
        <v>218</v>
      </c>
      <c r="B1" s="186"/>
      <c r="C1" s="186"/>
      <c r="D1" s="186"/>
      <c r="E1" s="187"/>
      <c r="F1" s="187"/>
      <c r="G1" s="187"/>
      <c r="H1" s="187"/>
      <c r="I1" s="187"/>
      <c r="J1" s="187"/>
      <c r="K1" s="187"/>
      <c r="L1" s="187"/>
      <c r="M1" s="187"/>
    </row>
    <row r="2" spans="1:13" ht="14.25" customHeight="1" thickBot="1"/>
    <row r="3" spans="1:13" ht="40.5" customHeight="1">
      <c r="A3" s="287" t="s">
        <v>364</v>
      </c>
      <c r="B3" s="288"/>
      <c r="C3" s="288"/>
      <c r="D3" s="288"/>
      <c r="E3" s="288"/>
      <c r="F3" s="288"/>
      <c r="G3" s="288"/>
      <c r="H3" s="288"/>
      <c r="I3" s="288"/>
      <c r="J3" s="288"/>
      <c r="K3" s="288"/>
      <c r="L3" s="288"/>
      <c r="M3" s="288"/>
    </row>
    <row r="4" spans="1:13" ht="24" customHeight="1" thickBot="1">
      <c r="A4" s="190"/>
      <c r="B4" s="289" t="s">
        <v>348</v>
      </c>
      <c r="C4" s="290"/>
      <c r="D4" s="291"/>
      <c r="E4" s="290" t="s">
        <v>245</v>
      </c>
      <c r="F4" s="290"/>
      <c r="G4" s="191"/>
      <c r="H4" s="289" t="s">
        <v>246</v>
      </c>
      <c r="I4" s="290"/>
      <c r="J4" s="291"/>
      <c r="K4" s="289" t="s">
        <v>247</v>
      </c>
      <c r="L4" s="290"/>
      <c r="M4" s="291"/>
    </row>
    <row r="5" spans="1:13" s="196" customFormat="1" ht="90" customHeight="1" thickTop="1">
      <c r="A5" s="192" t="s">
        <v>366</v>
      </c>
      <c r="B5" s="193" t="s">
        <v>349</v>
      </c>
      <c r="C5" s="194" t="s">
        <v>350</v>
      </c>
      <c r="D5" s="195" t="s">
        <v>351</v>
      </c>
      <c r="E5" s="194" t="s">
        <v>349</v>
      </c>
      <c r="F5" s="194" t="s">
        <v>350</v>
      </c>
      <c r="G5" s="195" t="s">
        <v>351</v>
      </c>
      <c r="H5" s="193" t="s">
        <v>349</v>
      </c>
      <c r="I5" s="194" t="s">
        <v>350</v>
      </c>
      <c r="J5" s="195" t="s">
        <v>351</v>
      </c>
      <c r="K5" s="193" t="s">
        <v>349</v>
      </c>
      <c r="L5" s="194" t="s">
        <v>350</v>
      </c>
      <c r="M5" s="195" t="s">
        <v>351</v>
      </c>
    </row>
    <row r="6" spans="1:13" ht="28.15" customHeight="1">
      <c r="A6" s="197" t="s">
        <v>352</v>
      </c>
      <c r="B6" s="198">
        <v>8.3534214645624161E-3</v>
      </c>
      <c r="C6" s="199">
        <v>1.2976169586181641</v>
      </c>
      <c r="D6" s="200">
        <v>1</v>
      </c>
      <c r="E6" s="201">
        <v>-1.8884798511862755E-2</v>
      </c>
      <c r="F6" s="202">
        <v>-0.61452144384384155</v>
      </c>
      <c r="G6" s="202">
        <v>1</v>
      </c>
      <c r="H6" s="198">
        <v>5.1345311105251312E-2</v>
      </c>
      <c r="I6" s="199">
        <v>4.2191238403320313</v>
      </c>
      <c r="J6" s="200">
        <v>1</v>
      </c>
      <c r="K6" s="198">
        <v>2.7087181806564331E-2</v>
      </c>
      <c r="L6" s="199">
        <v>1.2899529933929443</v>
      </c>
      <c r="M6" s="200">
        <v>1</v>
      </c>
    </row>
    <row r="7" spans="1:13" ht="28.15" customHeight="1">
      <c r="A7" s="197" t="s">
        <v>353</v>
      </c>
      <c r="B7" s="198">
        <v>3.3943452872335911E-3</v>
      </c>
      <c r="C7" s="199">
        <v>0.40334650874137878</v>
      </c>
      <c r="D7" s="200">
        <v>8.3022266626358032E-3</v>
      </c>
      <c r="E7" s="201">
        <v>-5.6501380167901516E-3</v>
      </c>
      <c r="F7" s="202">
        <v>-0.24671228229999542</v>
      </c>
      <c r="G7" s="202">
        <v>6.5494347363710403E-3</v>
      </c>
      <c r="H7" s="198">
        <v>8.4582455456256866E-2</v>
      </c>
      <c r="I7" s="199">
        <v>13.57689380645752</v>
      </c>
      <c r="J7" s="200">
        <v>0.10258617252111435</v>
      </c>
      <c r="K7" s="198">
        <v>1.5923211351037025E-2</v>
      </c>
      <c r="L7" s="199">
        <v>0.63187682628631592</v>
      </c>
      <c r="M7" s="200">
        <v>4.3615072965621948E-2</v>
      </c>
    </row>
    <row r="8" spans="1:13" ht="28.15" customHeight="1">
      <c r="A8" s="197" t="s">
        <v>354</v>
      </c>
      <c r="B8" s="198">
        <v>5.8686570264399052E-3</v>
      </c>
      <c r="C8" s="199">
        <v>0.79526084661483765</v>
      </c>
      <c r="D8" s="200">
        <v>0.11229578405618668</v>
      </c>
      <c r="E8" s="201">
        <v>-8.2277627661824226E-3</v>
      </c>
      <c r="F8" s="202">
        <v>-0.33839717507362366</v>
      </c>
      <c r="G8" s="202">
        <v>7.883879542350769E-2</v>
      </c>
      <c r="H8" s="198">
        <v>6.7850388586521149E-2</v>
      </c>
      <c r="I8" s="199">
        <v>7.726569652557373</v>
      </c>
      <c r="J8" s="200">
        <v>0.44999927282333374</v>
      </c>
      <c r="K8" s="198">
        <v>2.4831041693687439E-2</v>
      </c>
      <c r="L8" s="199">
        <v>1.1390475034713745</v>
      </c>
      <c r="M8" s="200">
        <v>0.36279496550559998</v>
      </c>
    </row>
    <row r="9" spans="1:13" ht="28.15" customHeight="1">
      <c r="A9" s="203" t="s">
        <v>355</v>
      </c>
      <c r="B9" s="198">
        <v>8.9778797701001167E-3</v>
      </c>
      <c r="C9" s="199">
        <v>1.4443563222885132</v>
      </c>
      <c r="D9" s="200">
        <v>0.8794020414352417</v>
      </c>
      <c r="E9" s="201">
        <v>-2.1851960569620132E-2</v>
      </c>
      <c r="F9" s="202">
        <v>-0.6686939001083374</v>
      </c>
      <c r="G9" s="202">
        <v>0.91461187601089478</v>
      </c>
      <c r="H9" s="198">
        <v>3.9693828672170639E-2</v>
      </c>
      <c r="I9" s="199">
        <v>2.6131033897399902</v>
      </c>
      <c r="J9" s="200">
        <v>0.44741445779800415</v>
      </c>
      <c r="K9" s="198">
        <v>3.0409719794988632E-2</v>
      </c>
      <c r="L9" s="199">
        <v>1.5310944318771362</v>
      </c>
      <c r="M9" s="200">
        <v>0.59358996152877808</v>
      </c>
    </row>
    <row r="10" spans="1:13" ht="28.15" customHeight="1">
      <c r="A10" s="204" t="s">
        <v>356</v>
      </c>
      <c r="B10" s="205">
        <v>7.3897158727049828E-3</v>
      </c>
      <c r="C10" s="206">
        <v>1.0881000757217407</v>
      </c>
      <c r="D10" s="207">
        <v>0.29240015149116516</v>
      </c>
      <c r="E10" s="206">
        <v>-1.4873499982059002E-2</v>
      </c>
      <c r="F10" s="208">
        <v>-0.52728426456451416</v>
      </c>
      <c r="G10" s="208">
        <v>0.27191722393035889</v>
      </c>
      <c r="H10" s="205">
        <v>4.7172430902719498E-2</v>
      </c>
      <c r="I10" s="206">
        <v>3.5772073268890381</v>
      </c>
      <c r="J10" s="207">
        <v>0.32949632406234741</v>
      </c>
      <c r="K10" s="205">
        <v>2.4894408881664276E-2</v>
      </c>
      <c r="L10" s="206">
        <v>1.1431514024734497</v>
      </c>
      <c r="M10" s="207">
        <v>0.30203801393508911</v>
      </c>
    </row>
    <row r="11" spans="1:13" ht="28.15" customHeight="1">
      <c r="A11" s="204" t="s">
        <v>357</v>
      </c>
      <c r="B11" s="205">
        <v>1.0078155435621738E-2</v>
      </c>
      <c r="C11" s="206">
        <v>1.7258244752883911</v>
      </c>
      <c r="D11" s="207">
        <v>0.58700191974639893</v>
      </c>
      <c r="E11" s="206">
        <v>-2.7680836617946625E-2</v>
      </c>
      <c r="F11" s="208">
        <v>-0.75427901744842529</v>
      </c>
      <c r="G11" s="208">
        <v>0.64269465208053589</v>
      </c>
      <c r="H11" s="205">
        <v>2.8037676587700844E-2</v>
      </c>
      <c r="I11" s="206">
        <v>1.4905658960342407</v>
      </c>
      <c r="J11" s="207">
        <v>0.11791813373565674</v>
      </c>
      <c r="K11" s="205">
        <v>3.9881374686956406E-2</v>
      </c>
      <c r="L11" s="206">
        <v>2.3612267971038818</v>
      </c>
      <c r="M11" s="207">
        <v>0.29155194759368896</v>
      </c>
    </row>
    <row r="12" spans="1:13" ht="28.15" customHeight="1">
      <c r="A12" s="204" t="s">
        <v>358</v>
      </c>
      <c r="B12" s="205">
        <v>1.1804054491221905E-2</v>
      </c>
      <c r="C12" s="206">
        <v>2.2332668304443359</v>
      </c>
      <c r="D12" s="207">
        <v>0.28559225797653198</v>
      </c>
      <c r="E12" s="206">
        <v>-3.0891772359609604E-2</v>
      </c>
      <c r="F12" s="208">
        <v>-0.79173606634140015</v>
      </c>
      <c r="G12" s="208">
        <v>0.30085667967796326</v>
      </c>
      <c r="H12" s="205">
        <v>2.0875275135040283E-2</v>
      </c>
      <c r="I12" s="206">
        <v>0.97741872072219849</v>
      </c>
      <c r="J12" s="207">
        <v>2.9227280989289284E-2</v>
      </c>
      <c r="K12" s="205">
        <v>4.5142114162445068E-2</v>
      </c>
      <c r="L12" s="206">
        <v>2.9303913116455078</v>
      </c>
      <c r="M12" s="207">
        <v>0.10858824104070663</v>
      </c>
    </row>
    <row r="13" spans="1:13" ht="28.15" customHeight="1" thickBot="1">
      <c r="A13" s="209" t="s">
        <v>359</v>
      </c>
      <c r="B13" s="210">
        <v>1.2625506147742271E-2</v>
      </c>
      <c r="C13" s="211">
        <v>2.5065999031066895</v>
      </c>
      <c r="D13" s="212">
        <v>9.9144056439399719E-2</v>
      </c>
      <c r="E13" s="211">
        <v>-3.1492333859205246E-2</v>
      </c>
      <c r="F13" s="213">
        <v>-0.79809218645095825</v>
      </c>
      <c r="G13" s="213">
        <v>0.10173088312149048</v>
      </c>
      <c r="H13" s="210">
        <v>2.0443545654416084E-2</v>
      </c>
      <c r="I13" s="211">
        <v>0.95000821352005005</v>
      </c>
      <c r="J13" s="212">
        <v>9.2383557930588722E-3</v>
      </c>
      <c r="K13" s="210">
        <v>4.6873141080141068E-2</v>
      </c>
      <c r="L13" s="211">
        <v>3.1372883319854736</v>
      </c>
      <c r="M13" s="212">
        <v>3.7282843142747879E-2</v>
      </c>
    </row>
    <row r="14" spans="1:13" ht="12" customHeight="1">
      <c r="A14" s="214"/>
      <c r="B14" s="214"/>
      <c r="C14" s="214"/>
      <c r="D14" s="215"/>
      <c r="E14" s="216"/>
      <c r="F14" s="216"/>
      <c r="G14" s="216"/>
      <c r="H14" s="216"/>
      <c r="I14" s="216"/>
      <c r="J14" s="216"/>
      <c r="K14" s="216"/>
      <c r="L14" s="216"/>
      <c r="M14" s="216"/>
    </row>
    <row r="15" spans="1:13" ht="16.899999999999999" customHeight="1">
      <c r="A15" s="292" t="s">
        <v>363</v>
      </c>
      <c r="B15" s="293"/>
      <c r="C15" s="293"/>
      <c r="D15" s="293"/>
      <c r="E15" s="293"/>
      <c r="F15" s="293"/>
      <c r="G15" s="293"/>
      <c r="H15" s="293"/>
      <c r="I15" s="293"/>
      <c r="J15" s="293"/>
      <c r="K15" s="293"/>
      <c r="L15" s="293"/>
      <c r="M15" s="293"/>
    </row>
    <row r="16" spans="1:13" ht="16.899999999999999" customHeight="1">
      <c r="A16" s="292"/>
      <c r="B16" s="293"/>
      <c r="C16" s="293"/>
      <c r="D16" s="293"/>
      <c r="E16" s="293"/>
      <c r="F16" s="293"/>
      <c r="G16" s="293"/>
      <c r="H16" s="293"/>
      <c r="I16" s="293"/>
      <c r="J16" s="293"/>
      <c r="K16" s="293"/>
      <c r="L16" s="293"/>
      <c r="M16" s="293"/>
    </row>
    <row r="17" spans="1:13" ht="15.4" customHeight="1">
      <c r="A17" s="292"/>
      <c r="B17" s="293"/>
      <c r="C17" s="293"/>
      <c r="D17" s="293"/>
      <c r="E17" s="293"/>
      <c r="F17" s="293"/>
      <c r="G17" s="293"/>
      <c r="H17" s="293"/>
      <c r="I17" s="293"/>
      <c r="J17" s="293"/>
      <c r="K17" s="293"/>
      <c r="L17" s="293"/>
      <c r="M17" s="293"/>
    </row>
    <row r="18" spans="1:13" ht="15.4" customHeight="1">
      <c r="A18" s="292"/>
      <c r="B18" s="293"/>
      <c r="C18" s="293"/>
      <c r="D18" s="293"/>
      <c r="E18" s="293"/>
      <c r="F18" s="293"/>
      <c r="G18" s="293"/>
      <c r="H18" s="293"/>
      <c r="I18" s="293"/>
      <c r="J18" s="293"/>
      <c r="K18" s="293"/>
      <c r="L18" s="293"/>
      <c r="M18" s="293"/>
    </row>
    <row r="19" spans="1:13">
      <c r="A19" s="217"/>
      <c r="B19" s="217"/>
      <c r="C19" s="217"/>
      <c r="D19" s="218"/>
      <c r="E19" s="219"/>
      <c r="F19" s="219"/>
      <c r="G19" s="219"/>
      <c r="H19" s="219"/>
      <c r="I19" s="219"/>
      <c r="J19" s="219"/>
      <c r="K19" s="219"/>
      <c r="L19" s="219"/>
      <c r="M19" s="219"/>
    </row>
    <row r="20" spans="1:13">
      <c r="A20" s="217"/>
      <c r="B20" s="217"/>
      <c r="C20" s="217"/>
      <c r="D20" s="218"/>
      <c r="E20" s="219"/>
      <c r="F20" s="219"/>
      <c r="G20" s="219"/>
      <c r="H20" s="219"/>
      <c r="I20" s="219"/>
      <c r="J20" s="219"/>
      <c r="K20" s="219"/>
      <c r="L20" s="219"/>
      <c r="M20" s="219"/>
    </row>
    <row r="21" spans="1:13">
      <c r="A21" s="217"/>
      <c r="B21" s="217"/>
      <c r="C21" s="217"/>
      <c r="D21" s="218"/>
      <c r="E21" s="219"/>
      <c r="F21" s="219"/>
      <c r="G21" s="219"/>
      <c r="H21" s="219"/>
      <c r="I21" s="219"/>
      <c r="J21" s="219"/>
      <c r="K21" s="219"/>
      <c r="L21" s="219"/>
      <c r="M21" s="219"/>
    </row>
    <row r="22" spans="1:13">
      <c r="A22" s="217"/>
      <c r="B22" s="217"/>
      <c r="C22" s="217"/>
      <c r="D22" s="218"/>
      <c r="E22" s="219"/>
      <c r="F22" s="219"/>
      <c r="G22" s="219"/>
      <c r="H22" s="219"/>
      <c r="I22" s="219"/>
      <c r="J22" s="219"/>
      <c r="K22" s="219"/>
      <c r="L22" s="219"/>
      <c r="M22" s="219"/>
    </row>
    <row r="23" spans="1:13">
      <c r="A23" s="217"/>
      <c r="B23" s="217"/>
      <c r="C23" s="217"/>
      <c r="D23" s="218"/>
      <c r="E23" s="219"/>
      <c r="F23" s="219"/>
      <c r="G23" s="219"/>
      <c r="H23" s="219"/>
      <c r="I23" s="219"/>
      <c r="J23" s="219"/>
      <c r="K23" s="219"/>
      <c r="L23" s="219"/>
      <c r="M23" s="219"/>
    </row>
    <row r="24" spans="1:13">
      <c r="A24" s="220"/>
      <c r="B24" s="220"/>
      <c r="C24" s="220"/>
      <c r="D24" s="218"/>
      <c r="E24" s="221"/>
      <c r="F24" s="221"/>
      <c r="G24" s="221"/>
      <c r="H24" s="221"/>
      <c r="I24" s="221"/>
      <c r="J24" s="221"/>
      <c r="K24" s="221"/>
      <c r="L24" s="221"/>
      <c r="M24" s="221"/>
    </row>
  </sheetData>
  <mergeCells count="6">
    <mergeCell ref="A3:M3"/>
    <mergeCell ref="B4:D4"/>
    <mergeCell ref="K4:M4"/>
    <mergeCell ref="A15:M18"/>
    <mergeCell ref="E4:F4"/>
    <mergeCell ref="H4:J4"/>
  </mergeCells>
  <hyperlinks>
    <hyperlink ref="A1" location="Index!A1" display="Index"/>
  </hyperlinks>
  <pageMargins left="0.75" right="0.75" top="1" bottom="1" header="0.5" footer="0.5"/>
  <pageSetup scale="8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N24"/>
  <sheetViews>
    <sheetView zoomScale="80" zoomScaleNormal="80" workbookViewId="0">
      <pane xSplit="1" ySplit="5" topLeftCell="B6" activePane="bottomRight" state="frozen"/>
      <selection pane="topRight"/>
      <selection pane="bottomLeft"/>
      <selection pane="bottomRight"/>
    </sheetView>
  </sheetViews>
  <sheetFormatPr defaultColWidth="10.7109375" defaultRowHeight="15"/>
  <cols>
    <col min="1" max="1" width="22.28515625" style="188" customWidth="1"/>
    <col min="2" max="10" width="18.7109375" style="188" customWidth="1"/>
    <col min="11" max="14" width="18.7109375" style="189" customWidth="1"/>
    <col min="15" max="15" width="10.7109375" style="188" customWidth="1"/>
    <col min="16" max="27" width="18.7109375" style="188" customWidth="1"/>
    <col min="28" max="31" width="15.7109375" style="188" customWidth="1"/>
    <col min="32" max="16384" width="10.7109375" style="188"/>
  </cols>
  <sheetData>
    <row r="1" spans="1:14" ht="20.25">
      <c r="A1" s="185" t="s">
        <v>218</v>
      </c>
      <c r="B1" s="186"/>
      <c r="C1" s="186"/>
      <c r="D1" s="186"/>
      <c r="E1" s="186"/>
      <c r="F1" s="186"/>
      <c r="G1" s="186"/>
      <c r="H1" s="186"/>
      <c r="I1" s="186"/>
      <c r="J1" s="186"/>
      <c r="K1" s="187"/>
      <c r="L1" s="187"/>
      <c r="M1" s="187"/>
      <c r="N1" s="187"/>
    </row>
    <row r="2" spans="1:14" ht="14.25" customHeight="1" thickBot="1"/>
    <row r="3" spans="1:14" ht="40.5" customHeight="1">
      <c r="A3" s="287" t="s">
        <v>362</v>
      </c>
      <c r="B3" s="288"/>
      <c r="C3" s="288"/>
      <c r="D3" s="288"/>
      <c r="E3" s="288"/>
      <c r="F3" s="288"/>
      <c r="G3" s="288"/>
      <c r="H3" s="288"/>
      <c r="I3" s="288"/>
      <c r="J3" s="288"/>
      <c r="K3" s="288"/>
      <c r="L3" s="288"/>
      <c r="M3" s="288"/>
      <c r="N3" s="222"/>
    </row>
    <row r="4" spans="1:14" ht="24" customHeight="1" thickBot="1">
      <c r="A4" s="190"/>
      <c r="B4" s="289" t="s">
        <v>347</v>
      </c>
      <c r="C4" s="290"/>
      <c r="D4" s="291"/>
      <c r="E4" s="290" t="s">
        <v>348</v>
      </c>
      <c r="F4" s="290"/>
      <c r="G4" s="191"/>
      <c r="H4" s="289" t="s">
        <v>361</v>
      </c>
      <c r="I4" s="290"/>
      <c r="J4" s="291"/>
      <c r="K4" s="289" t="s">
        <v>360</v>
      </c>
      <c r="L4" s="290"/>
      <c r="M4" s="291"/>
      <c r="N4" s="223"/>
    </row>
    <row r="5" spans="1:14" s="196" customFormat="1" ht="90" customHeight="1" thickTop="1">
      <c r="A5" s="192" t="s">
        <v>367</v>
      </c>
      <c r="B5" s="193" t="s">
        <v>349</v>
      </c>
      <c r="C5" s="194" t="s">
        <v>350</v>
      </c>
      <c r="D5" s="195" t="s">
        <v>351</v>
      </c>
      <c r="E5" s="194" t="s">
        <v>349</v>
      </c>
      <c r="F5" s="194" t="s">
        <v>350</v>
      </c>
      <c r="G5" s="195" t="s">
        <v>351</v>
      </c>
      <c r="H5" s="193" t="s">
        <v>349</v>
      </c>
      <c r="I5" s="194" t="s">
        <v>350</v>
      </c>
      <c r="J5" s="195" t="s">
        <v>351</v>
      </c>
      <c r="K5" s="193" t="s">
        <v>349</v>
      </c>
      <c r="L5" s="194" t="s">
        <v>350</v>
      </c>
      <c r="M5" s="195" t="s">
        <v>351</v>
      </c>
      <c r="N5" s="224"/>
    </row>
    <row r="6" spans="1:14" ht="28.15" customHeight="1">
      <c r="A6" s="197" t="s">
        <v>352</v>
      </c>
      <c r="B6" s="198">
        <v>1.1086536571383476E-2</v>
      </c>
      <c r="C6" s="199">
        <v>9.5852727890014648</v>
      </c>
      <c r="D6" s="200">
        <v>1</v>
      </c>
      <c r="E6" s="201">
        <v>8.3534214645624161E-3</v>
      </c>
      <c r="F6" s="202">
        <v>1.2976169586181641</v>
      </c>
      <c r="G6" s="202">
        <v>1</v>
      </c>
      <c r="H6" s="198">
        <v>1.3490104116499424E-2</v>
      </c>
      <c r="I6" s="199">
        <v>3.6070659160614014</v>
      </c>
      <c r="J6" s="200">
        <v>1</v>
      </c>
      <c r="K6" s="198">
        <v>3.9524555206298828E-2</v>
      </c>
      <c r="L6" s="199">
        <v>10.95154857635498</v>
      </c>
      <c r="M6" s="200">
        <v>1</v>
      </c>
      <c r="N6" s="202"/>
    </row>
    <row r="7" spans="1:14" ht="28.15" customHeight="1">
      <c r="A7" s="197" t="s">
        <v>353</v>
      </c>
      <c r="B7" s="198">
        <v>1.5182891860604286E-2</v>
      </c>
      <c r="C7" s="199">
        <v>24.146535873413086</v>
      </c>
      <c r="D7" s="200">
        <v>6.728421151638031E-2</v>
      </c>
      <c r="E7" s="201">
        <v>3.3943452872335911E-3</v>
      </c>
      <c r="F7" s="202">
        <v>0.40334650874137878</v>
      </c>
      <c r="G7" s="202">
        <v>8.3022266626358032E-3</v>
      </c>
      <c r="H7" s="198">
        <v>2.5637699291110039E-2</v>
      </c>
      <c r="I7" s="199">
        <v>16.918977737426758</v>
      </c>
      <c r="J7" s="200">
        <v>7.651914656162262E-2</v>
      </c>
      <c r="K7" s="198">
        <v>5.0764776766300201E-2</v>
      </c>
      <c r="L7" s="199">
        <v>22.787694931030273</v>
      </c>
      <c r="M7" s="200">
        <v>6.633390486240387E-2</v>
      </c>
      <c r="N7" s="202"/>
    </row>
    <row r="8" spans="1:14" ht="28.15" customHeight="1">
      <c r="A8" s="197" t="s">
        <v>354</v>
      </c>
      <c r="B8" s="198">
        <v>1.4585691504180431E-2</v>
      </c>
      <c r="C8" s="199">
        <v>21.171184539794922</v>
      </c>
      <c r="D8" s="200">
        <v>0.40470728278160095</v>
      </c>
      <c r="E8" s="201">
        <v>5.8686570264399052E-3</v>
      </c>
      <c r="F8" s="202">
        <v>0.79526084661483765</v>
      </c>
      <c r="G8" s="202">
        <v>0.11229578405618668</v>
      </c>
      <c r="H8" s="198">
        <v>2.2294387221336365E-2</v>
      </c>
      <c r="I8" s="199">
        <v>11.34984016418457</v>
      </c>
      <c r="J8" s="200">
        <v>0.45049083232879639</v>
      </c>
      <c r="K8" s="198">
        <v>4.6791952103376389E-2</v>
      </c>
      <c r="L8" s="199">
        <v>17.666545867919922</v>
      </c>
      <c r="M8" s="200">
        <v>0.39639076590538025</v>
      </c>
      <c r="N8" s="202"/>
    </row>
    <row r="9" spans="1:14" ht="28.15" customHeight="1">
      <c r="A9" s="203" t="s">
        <v>355</v>
      </c>
      <c r="B9" s="198">
        <v>9.4003956764936447E-3</v>
      </c>
      <c r="C9" s="199">
        <v>6.4059829711914063</v>
      </c>
      <c r="D9" s="200">
        <v>0.52800852060317993</v>
      </c>
      <c r="E9" s="201">
        <v>8.9778797701001167E-3</v>
      </c>
      <c r="F9" s="202">
        <v>1.4443563222885132</v>
      </c>
      <c r="G9" s="202">
        <v>0.8794020414352417</v>
      </c>
      <c r="H9" s="198">
        <v>9.7711691632866859E-3</v>
      </c>
      <c r="I9" s="199">
        <v>2.0298295021057129</v>
      </c>
      <c r="J9" s="200">
        <v>0.4729900062084198</v>
      </c>
      <c r="K9" s="198">
        <v>3.5186439752578735E-2</v>
      </c>
      <c r="L9" s="199">
        <v>8.1451053619384766</v>
      </c>
      <c r="M9" s="200">
        <v>0.53727531433105469</v>
      </c>
      <c r="N9" s="202"/>
    </row>
    <row r="10" spans="1:14" ht="28.15" customHeight="1">
      <c r="A10" s="204" t="s">
        <v>356</v>
      </c>
      <c r="B10" s="205">
        <v>1.0665635578334332E-2</v>
      </c>
      <c r="C10" s="206">
        <v>8.6828861236572266</v>
      </c>
      <c r="D10" s="207">
        <v>0.31587472558021545</v>
      </c>
      <c r="E10" s="206">
        <v>7.3897158727049828E-3</v>
      </c>
      <c r="F10" s="208">
        <v>1.0881000757217407</v>
      </c>
      <c r="G10" s="208">
        <v>0.29240015149116516</v>
      </c>
      <c r="H10" s="205">
        <v>1.3548018410801888E-2</v>
      </c>
      <c r="I10" s="206">
        <v>3.6371753215789795</v>
      </c>
      <c r="J10" s="207">
        <v>0.31955018639564514</v>
      </c>
      <c r="K10" s="205">
        <v>3.6321680992841721E-2</v>
      </c>
      <c r="L10" s="206">
        <v>8.8096485137939453</v>
      </c>
      <c r="M10" s="207">
        <v>0.31261643767356873</v>
      </c>
      <c r="N10" s="208"/>
    </row>
    <row r="11" spans="1:14" ht="28.15" customHeight="1">
      <c r="A11" s="204" t="s">
        <v>357</v>
      </c>
      <c r="B11" s="205">
        <v>8.0887461081147194E-3</v>
      </c>
      <c r="C11" s="206">
        <v>4.6070699691772461</v>
      </c>
      <c r="D11" s="207">
        <v>0.21213376522064209</v>
      </c>
      <c r="E11" s="206">
        <v>1.0078155435621738E-2</v>
      </c>
      <c r="F11" s="208">
        <v>1.7258244752883911</v>
      </c>
      <c r="G11" s="208">
        <v>0.58700191974639893</v>
      </c>
      <c r="H11" s="205">
        <v>6.3468758016824722E-3</v>
      </c>
      <c r="I11" s="206">
        <v>1.0570180416107178</v>
      </c>
      <c r="J11" s="207">
        <v>0.15343980491161346</v>
      </c>
      <c r="K11" s="205">
        <v>3.3757526427507401E-2</v>
      </c>
      <c r="L11" s="206">
        <v>7.3713564872741699</v>
      </c>
      <c r="M11" s="207">
        <v>0.22465887665748596</v>
      </c>
      <c r="N11" s="208"/>
    </row>
    <row r="12" spans="1:14" ht="28.15" customHeight="1">
      <c r="A12" s="204" t="s">
        <v>358</v>
      </c>
      <c r="B12" s="205">
        <v>7.7639808878302574E-3</v>
      </c>
      <c r="C12" s="206">
        <v>4.2334733009338379</v>
      </c>
      <c r="D12" s="207">
        <v>7.328999787569046E-2</v>
      </c>
      <c r="E12" s="206">
        <v>1.1804054491221905E-2</v>
      </c>
      <c r="F12" s="208">
        <v>2.2332668304443359</v>
      </c>
      <c r="G12" s="208">
        <v>0.28559225797653198</v>
      </c>
      <c r="H12" s="205">
        <v>4.2333398014307022E-3</v>
      </c>
      <c r="I12" s="206">
        <v>0.61863327026367188</v>
      </c>
      <c r="J12" s="207">
        <v>4.0049348026514053E-2</v>
      </c>
      <c r="K12" s="205">
        <v>3.2558344304561615E-2</v>
      </c>
      <c r="L12" s="206">
        <v>6.772028923034668</v>
      </c>
      <c r="M12" s="207">
        <v>7.801414281129837E-2</v>
      </c>
      <c r="N12" s="208"/>
    </row>
    <row r="13" spans="1:14" ht="28.15" customHeight="1" thickBot="1">
      <c r="A13" s="209" t="s">
        <v>359</v>
      </c>
      <c r="B13" s="210">
        <v>8.176126517355442E-3</v>
      </c>
      <c r="C13" s="211">
        <v>4.7120442390441895</v>
      </c>
      <c r="D13" s="212">
        <v>2.5230918079614639E-2</v>
      </c>
      <c r="E13" s="211">
        <v>1.2625506147742271E-2</v>
      </c>
      <c r="F13" s="213">
        <v>2.5065999031066895</v>
      </c>
      <c r="G13" s="213">
        <v>9.9144056439399719E-2</v>
      </c>
      <c r="H13" s="210">
        <v>4.2892610654234886E-3</v>
      </c>
      <c r="I13" s="211">
        <v>0.62894093990325928</v>
      </c>
      <c r="J13" s="212">
        <v>1.3658171519637108E-2</v>
      </c>
      <c r="K13" s="210">
        <v>3.3160999417304993E-2</v>
      </c>
      <c r="L13" s="211">
        <v>7.0677461624145508</v>
      </c>
      <c r="M13" s="212">
        <v>2.647860161960125E-2</v>
      </c>
      <c r="N13" s="208"/>
    </row>
    <row r="14" spans="1:14" ht="12" customHeight="1">
      <c r="A14" s="214"/>
      <c r="B14" s="214"/>
      <c r="C14" s="214"/>
      <c r="D14" s="215"/>
      <c r="E14" s="214"/>
      <c r="F14" s="214"/>
      <c r="G14" s="215"/>
      <c r="H14" s="214"/>
      <c r="I14" s="214"/>
      <c r="J14" s="215"/>
      <c r="K14" s="216"/>
      <c r="L14" s="216"/>
      <c r="M14" s="216"/>
      <c r="N14" s="216"/>
    </row>
    <row r="15" spans="1:14" ht="16.899999999999999" customHeight="1">
      <c r="A15" s="292" t="s">
        <v>363</v>
      </c>
      <c r="B15" s="293"/>
      <c r="C15" s="293"/>
      <c r="D15" s="293"/>
      <c r="E15" s="293"/>
      <c r="F15" s="293"/>
      <c r="G15" s="293"/>
      <c r="H15" s="293"/>
      <c r="I15" s="293"/>
      <c r="J15" s="293"/>
      <c r="K15" s="293"/>
      <c r="L15" s="293"/>
      <c r="M15" s="293"/>
      <c r="N15" s="225"/>
    </row>
    <row r="16" spans="1:14" ht="16.899999999999999" customHeight="1">
      <c r="A16" s="292"/>
      <c r="B16" s="293"/>
      <c r="C16" s="293"/>
      <c r="D16" s="293"/>
      <c r="E16" s="293"/>
      <c r="F16" s="293"/>
      <c r="G16" s="293"/>
      <c r="H16" s="293"/>
      <c r="I16" s="293"/>
      <c r="J16" s="293"/>
      <c r="K16" s="293"/>
      <c r="L16" s="293"/>
      <c r="M16" s="293"/>
      <c r="N16" s="225"/>
    </row>
    <row r="17" spans="1:14" ht="15.4" customHeight="1">
      <c r="A17" s="292"/>
      <c r="B17" s="293"/>
      <c r="C17" s="293"/>
      <c r="D17" s="293"/>
      <c r="E17" s="293"/>
      <c r="F17" s="293"/>
      <c r="G17" s="293"/>
      <c r="H17" s="293"/>
      <c r="I17" s="293"/>
      <c r="J17" s="293"/>
      <c r="K17" s="293"/>
      <c r="L17" s="293"/>
      <c r="M17" s="293"/>
      <c r="N17" s="225"/>
    </row>
    <row r="18" spans="1:14" ht="15.4" customHeight="1">
      <c r="A18" s="292"/>
      <c r="B18" s="293"/>
      <c r="C18" s="293"/>
      <c r="D18" s="293"/>
      <c r="E18" s="293"/>
      <c r="F18" s="293"/>
      <c r="G18" s="293"/>
      <c r="H18" s="293"/>
      <c r="I18" s="293"/>
      <c r="J18" s="293"/>
      <c r="K18" s="293"/>
      <c r="L18" s="293"/>
      <c r="M18" s="293"/>
      <c r="N18" s="225"/>
    </row>
    <row r="19" spans="1:14">
      <c r="A19" s="217"/>
      <c r="B19" s="217"/>
      <c r="C19" s="217"/>
      <c r="D19" s="218"/>
      <c r="E19" s="217"/>
      <c r="F19" s="217"/>
      <c r="G19" s="218"/>
      <c r="H19" s="217"/>
      <c r="I19" s="217"/>
      <c r="J19" s="218"/>
      <c r="K19" s="219"/>
      <c r="L19" s="219"/>
      <c r="M19" s="219"/>
      <c r="N19" s="219"/>
    </row>
    <row r="20" spans="1:14">
      <c r="A20" s="217"/>
      <c r="B20" s="217"/>
      <c r="C20" s="217"/>
      <c r="D20" s="218"/>
      <c r="E20" s="217"/>
      <c r="F20" s="217"/>
      <c r="G20" s="218"/>
      <c r="H20" s="217"/>
      <c r="I20" s="217"/>
      <c r="J20" s="218"/>
      <c r="K20" s="219"/>
      <c r="L20" s="219"/>
      <c r="M20" s="219"/>
      <c r="N20" s="219"/>
    </row>
    <row r="21" spans="1:14">
      <c r="A21" s="217"/>
      <c r="B21" s="217"/>
      <c r="C21" s="217"/>
      <c r="D21" s="218"/>
      <c r="E21" s="217"/>
      <c r="F21" s="217"/>
      <c r="G21" s="218"/>
      <c r="H21" s="217"/>
      <c r="I21" s="217"/>
      <c r="J21" s="218"/>
      <c r="K21" s="219"/>
      <c r="L21" s="219"/>
      <c r="M21" s="219"/>
      <c r="N21" s="219"/>
    </row>
    <row r="22" spans="1:14">
      <c r="A22" s="217"/>
      <c r="B22" s="217"/>
      <c r="C22" s="217"/>
      <c r="D22" s="218"/>
      <c r="E22" s="217"/>
      <c r="F22" s="217"/>
      <c r="G22" s="218"/>
      <c r="H22" s="217"/>
      <c r="I22" s="217"/>
      <c r="J22" s="218"/>
      <c r="K22" s="219"/>
      <c r="L22" s="219"/>
      <c r="M22" s="219"/>
      <c r="N22" s="219"/>
    </row>
    <row r="23" spans="1:14">
      <c r="A23" s="217"/>
      <c r="B23" s="217"/>
      <c r="C23" s="217"/>
      <c r="D23" s="218"/>
      <c r="E23" s="217"/>
      <c r="F23" s="217"/>
      <c r="G23" s="218"/>
      <c r="H23" s="217"/>
      <c r="I23" s="217"/>
      <c r="J23" s="218"/>
      <c r="K23" s="219"/>
      <c r="L23" s="219"/>
      <c r="M23" s="219"/>
      <c r="N23" s="219"/>
    </row>
    <row r="24" spans="1:14">
      <c r="A24" s="220"/>
      <c r="B24" s="220"/>
      <c r="C24" s="220"/>
      <c r="D24" s="218"/>
      <c r="E24" s="220"/>
      <c r="F24" s="220"/>
      <c r="G24" s="218"/>
      <c r="H24" s="220"/>
      <c r="I24" s="220"/>
      <c r="J24" s="218"/>
      <c r="K24" s="221"/>
      <c r="L24" s="221"/>
      <c r="M24" s="221"/>
      <c r="N24" s="221"/>
    </row>
  </sheetData>
  <mergeCells count="6">
    <mergeCell ref="A3:M3"/>
    <mergeCell ref="B4:D4"/>
    <mergeCell ref="A15:M18"/>
    <mergeCell ref="K4:M4"/>
    <mergeCell ref="H4:J4"/>
    <mergeCell ref="E4:F4"/>
  </mergeCells>
  <hyperlinks>
    <hyperlink ref="A1" location="Index!A1" display="Index"/>
  </hyperlinks>
  <pageMargins left="0.75" right="0.75" top="1" bottom="1" header="0.5" footer="0.5"/>
  <pageSetup scale="8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267"/>
  <sheetViews>
    <sheetView workbookViewId="0">
      <pane xSplit="1" ySplit="4" topLeftCell="AD6" activePane="bottomRight" state="frozen"/>
      <selection pane="topRight" activeCell="B1" sqref="B1"/>
      <selection pane="bottomLeft" activeCell="A9" sqref="A9"/>
      <selection pane="bottomRight" activeCell="AK14" sqref="AK14"/>
    </sheetView>
  </sheetViews>
  <sheetFormatPr defaultColWidth="11.42578125" defaultRowHeight="12.75"/>
  <cols>
    <col min="1" max="9" width="12.7109375" style="1" customWidth="1"/>
    <col min="10" max="10" width="13" style="1" customWidth="1"/>
    <col min="11" max="11" width="12.7109375" style="1" customWidth="1"/>
    <col min="12" max="12" width="14.5703125" style="1" customWidth="1"/>
    <col min="13" max="15" width="12.7109375" style="1" customWidth="1"/>
    <col min="16" max="21" width="10.7109375" style="1"/>
    <col min="22" max="27" width="11.42578125" style="1"/>
    <col min="28" max="33" width="10.7109375" style="1"/>
    <col min="34" max="34" width="11.42578125" style="1"/>
    <col min="35" max="38" width="10.7109375" style="1"/>
    <col min="39" max="39" width="11.42578125" style="1"/>
    <col min="40" max="135" width="10.7109375" style="1"/>
    <col min="136" max="136" width="8.7109375" style="1" customWidth="1"/>
    <col min="137" max="143" width="7.7109375" style="1" customWidth="1"/>
    <col min="144" max="144" width="8.28515625" style="1" customWidth="1"/>
    <col min="145" max="147" width="7.7109375" style="1" customWidth="1"/>
    <col min="148" max="151" width="6.7109375" style="1" customWidth="1"/>
    <col min="152" max="152" width="7.7109375" style="1" customWidth="1"/>
    <col min="153" max="153" width="8.28515625" style="1" customWidth="1"/>
    <col min="154" max="156" width="9.7109375" style="1" customWidth="1"/>
    <col min="157" max="391" width="10.7109375" style="1"/>
    <col min="392" max="392" width="8.7109375" style="1" customWidth="1"/>
    <col min="393" max="399" width="7.7109375" style="1" customWidth="1"/>
    <col min="400" max="400" width="8.28515625" style="1" customWidth="1"/>
    <col min="401" max="403" width="7.7109375" style="1" customWidth="1"/>
    <col min="404" max="407" width="6.7109375" style="1" customWidth="1"/>
    <col min="408" max="408" width="7.7109375" style="1" customWidth="1"/>
    <col min="409" max="409" width="8.28515625" style="1" customWidth="1"/>
    <col min="410" max="412" width="9.7109375" style="1" customWidth="1"/>
    <col min="413" max="647" width="10.7109375" style="1"/>
    <col min="648" max="648" width="8.7109375" style="1" customWidth="1"/>
    <col min="649" max="655" width="7.7109375" style="1" customWidth="1"/>
    <col min="656" max="656" width="8.28515625" style="1" customWidth="1"/>
    <col min="657" max="659" width="7.7109375" style="1" customWidth="1"/>
    <col min="660" max="663" width="6.7109375" style="1" customWidth="1"/>
    <col min="664" max="664" width="7.7109375" style="1" customWidth="1"/>
    <col min="665" max="665" width="8.28515625" style="1" customWidth="1"/>
    <col min="666" max="668" width="9.7109375" style="1" customWidth="1"/>
    <col min="669" max="903" width="10.7109375" style="1"/>
    <col min="904" max="904" width="8.7109375" style="1" customWidth="1"/>
    <col min="905" max="911" width="7.7109375" style="1" customWidth="1"/>
    <col min="912" max="912" width="8.28515625" style="1" customWidth="1"/>
    <col min="913" max="915" width="7.7109375" style="1" customWidth="1"/>
    <col min="916" max="919" width="6.7109375" style="1" customWidth="1"/>
    <col min="920" max="920" width="7.7109375" style="1" customWidth="1"/>
    <col min="921" max="921" width="8.28515625" style="1" customWidth="1"/>
    <col min="922" max="924" width="9.7109375" style="1" customWidth="1"/>
    <col min="925" max="1159" width="10.7109375" style="1"/>
    <col min="1160" max="1160" width="8.7109375" style="1" customWidth="1"/>
    <col min="1161" max="1167" width="7.7109375" style="1" customWidth="1"/>
    <col min="1168" max="1168" width="8.28515625" style="1" customWidth="1"/>
    <col min="1169" max="1171" width="7.7109375" style="1" customWidth="1"/>
    <col min="1172" max="1175" width="6.7109375" style="1" customWidth="1"/>
    <col min="1176" max="1176" width="7.7109375" style="1" customWidth="1"/>
    <col min="1177" max="1177" width="8.28515625" style="1" customWidth="1"/>
    <col min="1178" max="1180" width="9.7109375" style="1" customWidth="1"/>
    <col min="1181" max="1415" width="10.7109375" style="1"/>
    <col min="1416" max="1416" width="8.7109375" style="1" customWidth="1"/>
    <col min="1417" max="1423" width="7.7109375" style="1" customWidth="1"/>
    <col min="1424" max="1424" width="8.28515625" style="1" customWidth="1"/>
    <col min="1425" max="1427" width="7.7109375" style="1" customWidth="1"/>
    <col min="1428" max="1431" width="6.7109375" style="1" customWidth="1"/>
    <col min="1432" max="1432" width="7.7109375" style="1" customWidth="1"/>
    <col min="1433" max="1433" width="8.28515625" style="1" customWidth="1"/>
    <col min="1434" max="1436" width="9.7109375" style="1" customWidth="1"/>
    <col min="1437" max="1671" width="10.7109375" style="1"/>
    <col min="1672" max="1672" width="8.7109375" style="1" customWidth="1"/>
    <col min="1673" max="1679" width="7.7109375" style="1" customWidth="1"/>
    <col min="1680" max="1680" width="8.28515625" style="1" customWidth="1"/>
    <col min="1681" max="1683" width="7.7109375" style="1" customWidth="1"/>
    <col min="1684" max="1687" width="6.7109375" style="1" customWidth="1"/>
    <col min="1688" max="1688" width="7.7109375" style="1" customWidth="1"/>
    <col min="1689" max="1689" width="8.28515625" style="1" customWidth="1"/>
    <col min="1690" max="1692" width="9.7109375" style="1" customWidth="1"/>
    <col min="1693" max="1927" width="10.7109375" style="1"/>
    <col min="1928" max="1928" width="8.7109375" style="1" customWidth="1"/>
    <col min="1929" max="1935" width="7.7109375" style="1" customWidth="1"/>
    <col min="1936" max="1936" width="8.28515625" style="1" customWidth="1"/>
    <col min="1937" max="1939" width="7.7109375" style="1" customWidth="1"/>
    <col min="1940" max="1943" width="6.7109375" style="1" customWidth="1"/>
    <col min="1944" max="1944" width="7.7109375" style="1" customWidth="1"/>
    <col min="1945" max="1945" width="8.28515625" style="1" customWidth="1"/>
    <col min="1946" max="1948" width="9.7109375" style="1" customWidth="1"/>
    <col min="1949" max="2183" width="10.7109375" style="1"/>
    <col min="2184" max="2184" width="8.7109375" style="1" customWidth="1"/>
    <col min="2185" max="2191" width="7.7109375" style="1" customWidth="1"/>
    <col min="2192" max="2192" width="8.28515625" style="1" customWidth="1"/>
    <col min="2193" max="2195" width="7.7109375" style="1" customWidth="1"/>
    <col min="2196" max="2199" width="6.7109375" style="1" customWidth="1"/>
    <col min="2200" max="2200" width="7.7109375" style="1" customWidth="1"/>
    <col min="2201" max="2201" width="8.28515625" style="1" customWidth="1"/>
    <col min="2202" max="2204" width="9.7109375" style="1" customWidth="1"/>
    <col min="2205" max="2439" width="10.7109375" style="1"/>
    <col min="2440" max="2440" width="8.7109375" style="1" customWidth="1"/>
    <col min="2441" max="2447" width="7.7109375" style="1" customWidth="1"/>
    <col min="2448" max="2448" width="8.28515625" style="1" customWidth="1"/>
    <col min="2449" max="2451" width="7.7109375" style="1" customWidth="1"/>
    <col min="2452" max="2455" width="6.7109375" style="1" customWidth="1"/>
    <col min="2456" max="2456" width="7.7109375" style="1" customWidth="1"/>
    <col min="2457" max="2457" width="8.28515625" style="1" customWidth="1"/>
    <col min="2458" max="2460" width="9.7109375" style="1" customWidth="1"/>
    <col min="2461" max="2695" width="10.7109375" style="1"/>
    <col min="2696" max="2696" width="8.7109375" style="1" customWidth="1"/>
    <col min="2697" max="2703" width="7.7109375" style="1" customWidth="1"/>
    <col min="2704" max="2704" width="8.28515625" style="1" customWidth="1"/>
    <col min="2705" max="2707" width="7.7109375" style="1" customWidth="1"/>
    <col min="2708" max="2711" width="6.7109375" style="1" customWidth="1"/>
    <col min="2712" max="2712" width="7.7109375" style="1" customWidth="1"/>
    <col min="2713" max="2713" width="8.28515625" style="1" customWidth="1"/>
    <col min="2714" max="2716" width="9.7109375" style="1" customWidth="1"/>
    <col min="2717" max="2951" width="10.7109375" style="1"/>
    <col min="2952" max="2952" width="8.7109375" style="1" customWidth="1"/>
    <col min="2953" max="2959" width="7.7109375" style="1" customWidth="1"/>
    <col min="2960" max="2960" width="8.28515625" style="1" customWidth="1"/>
    <col min="2961" max="2963" width="7.7109375" style="1" customWidth="1"/>
    <col min="2964" max="2967" width="6.7109375" style="1" customWidth="1"/>
    <col min="2968" max="2968" width="7.7109375" style="1" customWidth="1"/>
    <col min="2969" max="2969" width="8.28515625" style="1" customWidth="1"/>
    <col min="2970" max="2972" width="9.7109375" style="1" customWidth="1"/>
    <col min="2973" max="3207" width="10.7109375" style="1"/>
    <col min="3208" max="3208" width="8.7109375" style="1" customWidth="1"/>
    <col min="3209" max="3215" width="7.7109375" style="1" customWidth="1"/>
    <col min="3216" max="3216" width="8.28515625" style="1" customWidth="1"/>
    <col min="3217" max="3219" width="7.7109375" style="1" customWidth="1"/>
    <col min="3220" max="3223" width="6.7109375" style="1" customWidth="1"/>
    <col min="3224" max="3224" width="7.7109375" style="1" customWidth="1"/>
    <col min="3225" max="3225" width="8.28515625" style="1" customWidth="1"/>
    <col min="3226" max="3228" width="9.7109375" style="1" customWidth="1"/>
    <col min="3229" max="3463" width="10.7109375" style="1"/>
    <col min="3464" max="3464" width="8.7109375" style="1" customWidth="1"/>
    <col min="3465" max="3471" width="7.7109375" style="1" customWidth="1"/>
    <col min="3472" max="3472" width="8.28515625" style="1" customWidth="1"/>
    <col min="3473" max="3475" width="7.7109375" style="1" customWidth="1"/>
    <col min="3476" max="3479" width="6.7109375" style="1" customWidth="1"/>
    <col min="3480" max="3480" width="7.7109375" style="1" customWidth="1"/>
    <col min="3481" max="3481" width="8.28515625" style="1" customWidth="1"/>
    <col min="3482" max="3484" width="9.7109375" style="1" customWidth="1"/>
    <col min="3485" max="3719" width="10.7109375" style="1"/>
    <col min="3720" max="3720" width="8.7109375" style="1" customWidth="1"/>
    <col min="3721" max="3727" width="7.7109375" style="1" customWidth="1"/>
    <col min="3728" max="3728" width="8.28515625" style="1" customWidth="1"/>
    <col min="3729" max="3731" width="7.7109375" style="1" customWidth="1"/>
    <col min="3732" max="3735" width="6.7109375" style="1" customWidth="1"/>
    <col min="3736" max="3736" width="7.7109375" style="1" customWidth="1"/>
    <col min="3737" max="3737" width="8.28515625" style="1" customWidth="1"/>
    <col min="3738" max="3740" width="9.7109375" style="1" customWidth="1"/>
    <col min="3741" max="3975" width="10.7109375" style="1"/>
    <col min="3976" max="3976" width="8.7109375" style="1" customWidth="1"/>
    <col min="3977" max="3983" width="7.7109375" style="1" customWidth="1"/>
    <col min="3984" max="3984" width="8.28515625" style="1" customWidth="1"/>
    <col min="3985" max="3987" width="7.7109375" style="1" customWidth="1"/>
    <col min="3988" max="3991" width="6.7109375" style="1" customWidth="1"/>
    <col min="3992" max="3992" width="7.7109375" style="1" customWidth="1"/>
    <col min="3993" max="3993" width="8.28515625" style="1" customWidth="1"/>
    <col min="3994" max="3996" width="9.7109375" style="1" customWidth="1"/>
    <col min="3997" max="4231" width="10.7109375" style="1"/>
    <col min="4232" max="4232" width="8.7109375" style="1" customWidth="1"/>
    <col min="4233" max="4239" width="7.7109375" style="1" customWidth="1"/>
    <col min="4240" max="4240" width="8.28515625" style="1" customWidth="1"/>
    <col min="4241" max="4243" width="7.7109375" style="1" customWidth="1"/>
    <col min="4244" max="4247" width="6.7109375" style="1" customWidth="1"/>
    <col min="4248" max="4248" width="7.7109375" style="1" customWidth="1"/>
    <col min="4249" max="4249" width="8.28515625" style="1" customWidth="1"/>
    <col min="4250" max="4252" width="9.7109375" style="1" customWidth="1"/>
    <col min="4253" max="4487" width="10.7109375" style="1"/>
    <col min="4488" max="4488" width="8.7109375" style="1" customWidth="1"/>
    <col min="4489" max="4495" width="7.7109375" style="1" customWidth="1"/>
    <col min="4496" max="4496" width="8.28515625" style="1" customWidth="1"/>
    <col min="4497" max="4499" width="7.7109375" style="1" customWidth="1"/>
    <col min="4500" max="4503" width="6.7109375" style="1" customWidth="1"/>
    <col min="4504" max="4504" width="7.7109375" style="1" customWidth="1"/>
    <col min="4505" max="4505" width="8.28515625" style="1" customWidth="1"/>
    <col min="4506" max="4508" width="9.7109375" style="1" customWidth="1"/>
    <col min="4509" max="4743" width="10.7109375" style="1"/>
    <col min="4744" max="4744" width="8.7109375" style="1" customWidth="1"/>
    <col min="4745" max="4751" width="7.7109375" style="1" customWidth="1"/>
    <col min="4752" max="4752" width="8.28515625" style="1" customWidth="1"/>
    <col min="4753" max="4755" width="7.7109375" style="1" customWidth="1"/>
    <col min="4756" max="4759" width="6.7109375" style="1" customWidth="1"/>
    <col min="4760" max="4760" width="7.7109375" style="1" customWidth="1"/>
    <col min="4761" max="4761" width="8.28515625" style="1" customWidth="1"/>
    <col min="4762" max="4764" width="9.7109375" style="1" customWidth="1"/>
    <col min="4765" max="4999" width="10.7109375" style="1"/>
    <col min="5000" max="5000" width="8.7109375" style="1" customWidth="1"/>
    <col min="5001" max="5007" width="7.7109375" style="1" customWidth="1"/>
    <col min="5008" max="5008" width="8.28515625" style="1" customWidth="1"/>
    <col min="5009" max="5011" width="7.7109375" style="1" customWidth="1"/>
    <col min="5012" max="5015" width="6.7109375" style="1" customWidth="1"/>
    <col min="5016" max="5016" width="7.7109375" style="1" customWidth="1"/>
    <col min="5017" max="5017" width="8.28515625" style="1" customWidth="1"/>
    <col min="5018" max="5020" width="9.7109375" style="1" customWidth="1"/>
    <col min="5021" max="5255" width="10.7109375" style="1"/>
    <col min="5256" max="5256" width="8.7109375" style="1" customWidth="1"/>
    <col min="5257" max="5263" width="7.7109375" style="1" customWidth="1"/>
    <col min="5264" max="5264" width="8.28515625" style="1" customWidth="1"/>
    <col min="5265" max="5267" width="7.7109375" style="1" customWidth="1"/>
    <col min="5268" max="5271" width="6.7109375" style="1" customWidth="1"/>
    <col min="5272" max="5272" width="7.7109375" style="1" customWidth="1"/>
    <col min="5273" max="5273" width="8.28515625" style="1" customWidth="1"/>
    <col min="5274" max="5276" width="9.7109375" style="1" customWidth="1"/>
    <col min="5277" max="5511" width="10.7109375" style="1"/>
    <col min="5512" max="5512" width="8.7109375" style="1" customWidth="1"/>
    <col min="5513" max="5519" width="7.7109375" style="1" customWidth="1"/>
    <col min="5520" max="5520" width="8.28515625" style="1" customWidth="1"/>
    <col min="5521" max="5523" width="7.7109375" style="1" customWidth="1"/>
    <col min="5524" max="5527" width="6.7109375" style="1" customWidth="1"/>
    <col min="5528" max="5528" width="7.7109375" style="1" customWidth="1"/>
    <col min="5529" max="5529" width="8.28515625" style="1" customWidth="1"/>
    <col min="5530" max="5532" width="9.7109375" style="1" customWidth="1"/>
    <col min="5533" max="5767" width="10.7109375" style="1"/>
    <col min="5768" max="5768" width="8.7109375" style="1" customWidth="1"/>
    <col min="5769" max="5775" width="7.7109375" style="1" customWidth="1"/>
    <col min="5776" max="5776" width="8.28515625" style="1" customWidth="1"/>
    <col min="5777" max="5779" width="7.7109375" style="1" customWidth="1"/>
    <col min="5780" max="5783" width="6.7109375" style="1" customWidth="1"/>
    <col min="5784" max="5784" width="7.7109375" style="1" customWidth="1"/>
    <col min="5785" max="5785" width="8.28515625" style="1" customWidth="1"/>
    <col min="5786" max="5788" width="9.7109375" style="1" customWidth="1"/>
    <col min="5789" max="6023" width="10.7109375" style="1"/>
    <col min="6024" max="6024" width="8.7109375" style="1" customWidth="1"/>
    <col min="6025" max="6031" width="7.7109375" style="1" customWidth="1"/>
    <col min="6032" max="6032" width="8.28515625" style="1" customWidth="1"/>
    <col min="6033" max="6035" width="7.7109375" style="1" customWidth="1"/>
    <col min="6036" max="6039" width="6.7109375" style="1" customWidth="1"/>
    <col min="6040" max="6040" width="7.7109375" style="1" customWidth="1"/>
    <col min="6041" max="6041" width="8.28515625" style="1" customWidth="1"/>
    <col min="6042" max="6044" width="9.7109375" style="1" customWidth="1"/>
    <col min="6045" max="6279" width="10.7109375" style="1"/>
    <col min="6280" max="6280" width="8.7109375" style="1" customWidth="1"/>
    <col min="6281" max="6287" width="7.7109375" style="1" customWidth="1"/>
    <col min="6288" max="6288" width="8.28515625" style="1" customWidth="1"/>
    <col min="6289" max="6291" width="7.7109375" style="1" customWidth="1"/>
    <col min="6292" max="6295" width="6.7109375" style="1" customWidth="1"/>
    <col min="6296" max="6296" width="7.7109375" style="1" customWidth="1"/>
    <col min="6297" max="6297" width="8.28515625" style="1" customWidth="1"/>
    <col min="6298" max="6300" width="9.7109375" style="1" customWidth="1"/>
    <col min="6301" max="6535" width="10.7109375" style="1"/>
    <col min="6536" max="6536" width="8.7109375" style="1" customWidth="1"/>
    <col min="6537" max="6543" width="7.7109375" style="1" customWidth="1"/>
    <col min="6544" max="6544" width="8.28515625" style="1" customWidth="1"/>
    <col min="6545" max="6547" width="7.7109375" style="1" customWidth="1"/>
    <col min="6548" max="6551" width="6.7109375" style="1" customWidth="1"/>
    <col min="6552" max="6552" width="7.7109375" style="1" customWidth="1"/>
    <col min="6553" max="6553" width="8.28515625" style="1" customWidth="1"/>
    <col min="6554" max="6556" width="9.7109375" style="1" customWidth="1"/>
    <col min="6557" max="6791" width="10.7109375" style="1"/>
    <col min="6792" max="6792" width="8.7109375" style="1" customWidth="1"/>
    <col min="6793" max="6799" width="7.7109375" style="1" customWidth="1"/>
    <col min="6800" max="6800" width="8.28515625" style="1" customWidth="1"/>
    <col min="6801" max="6803" width="7.7109375" style="1" customWidth="1"/>
    <col min="6804" max="6807" width="6.7109375" style="1" customWidth="1"/>
    <col min="6808" max="6808" width="7.7109375" style="1" customWidth="1"/>
    <col min="6809" max="6809" width="8.28515625" style="1" customWidth="1"/>
    <col min="6810" max="6812" width="9.7109375" style="1" customWidth="1"/>
    <col min="6813" max="7047" width="10.7109375" style="1"/>
    <col min="7048" max="7048" width="8.7109375" style="1" customWidth="1"/>
    <col min="7049" max="7055" width="7.7109375" style="1" customWidth="1"/>
    <col min="7056" max="7056" width="8.28515625" style="1" customWidth="1"/>
    <col min="7057" max="7059" width="7.7109375" style="1" customWidth="1"/>
    <col min="7060" max="7063" width="6.7109375" style="1" customWidth="1"/>
    <col min="7064" max="7064" width="7.7109375" style="1" customWidth="1"/>
    <col min="7065" max="7065" width="8.28515625" style="1" customWidth="1"/>
    <col min="7066" max="7068" width="9.7109375" style="1" customWidth="1"/>
    <col min="7069" max="7303" width="10.7109375" style="1"/>
    <col min="7304" max="7304" width="8.7109375" style="1" customWidth="1"/>
    <col min="7305" max="7311" width="7.7109375" style="1" customWidth="1"/>
    <col min="7312" max="7312" width="8.28515625" style="1" customWidth="1"/>
    <col min="7313" max="7315" width="7.7109375" style="1" customWidth="1"/>
    <col min="7316" max="7319" width="6.7109375" style="1" customWidth="1"/>
    <col min="7320" max="7320" width="7.7109375" style="1" customWidth="1"/>
    <col min="7321" max="7321" width="8.28515625" style="1" customWidth="1"/>
    <col min="7322" max="7324" width="9.7109375" style="1" customWidth="1"/>
    <col min="7325" max="7559" width="10.7109375" style="1"/>
    <col min="7560" max="7560" width="8.7109375" style="1" customWidth="1"/>
    <col min="7561" max="7567" width="7.7109375" style="1" customWidth="1"/>
    <col min="7568" max="7568" width="8.28515625" style="1" customWidth="1"/>
    <col min="7569" max="7571" width="7.7109375" style="1" customWidth="1"/>
    <col min="7572" max="7575" width="6.7109375" style="1" customWidth="1"/>
    <col min="7576" max="7576" width="7.7109375" style="1" customWidth="1"/>
    <col min="7577" max="7577" width="8.28515625" style="1" customWidth="1"/>
    <col min="7578" max="7580" width="9.7109375" style="1" customWidth="1"/>
    <col min="7581" max="7815" width="10.7109375" style="1"/>
    <col min="7816" max="7816" width="8.7109375" style="1" customWidth="1"/>
    <col min="7817" max="7823" width="7.7109375" style="1" customWidth="1"/>
    <col min="7824" max="7824" width="8.28515625" style="1" customWidth="1"/>
    <col min="7825" max="7827" width="7.7109375" style="1" customWidth="1"/>
    <col min="7828" max="7831" width="6.7109375" style="1" customWidth="1"/>
    <col min="7832" max="7832" width="7.7109375" style="1" customWidth="1"/>
    <col min="7833" max="7833" width="8.28515625" style="1" customWidth="1"/>
    <col min="7834" max="7836" width="9.7109375" style="1" customWidth="1"/>
    <col min="7837" max="8071" width="10.7109375" style="1"/>
    <col min="8072" max="8072" width="8.7109375" style="1" customWidth="1"/>
    <col min="8073" max="8079" width="7.7109375" style="1" customWidth="1"/>
    <col min="8080" max="8080" width="8.28515625" style="1" customWidth="1"/>
    <col min="8081" max="8083" width="7.7109375" style="1" customWidth="1"/>
    <col min="8084" max="8087" width="6.7109375" style="1" customWidth="1"/>
    <col min="8088" max="8088" width="7.7109375" style="1" customWidth="1"/>
    <col min="8089" max="8089" width="8.28515625" style="1" customWidth="1"/>
    <col min="8090" max="8092" width="9.7109375" style="1" customWidth="1"/>
    <col min="8093" max="8327" width="10.7109375" style="1"/>
    <col min="8328" max="8328" width="8.7109375" style="1" customWidth="1"/>
    <col min="8329" max="8335" width="7.7109375" style="1" customWidth="1"/>
    <col min="8336" max="8336" width="8.28515625" style="1" customWidth="1"/>
    <col min="8337" max="8339" width="7.7109375" style="1" customWidth="1"/>
    <col min="8340" max="8343" width="6.7109375" style="1" customWidth="1"/>
    <col min="8344" max="8344" width="7.7109375" style="1" customWidth="1"/>
    <col min="8345" max="8345" width="8.28515625" style="1" customWidth="1"/>
    <col min="8346" max="8348" width="9.7109375" style="1" customWidth="1"/>
    <col min="8349" max="8583" width="10.7109375" style="1"/>
    <col min="8584" max="8584" width="8.7109375" style="1" customWidth="1"/>
    <col min="8585" max="8591" width="7.7109375" style="1" customWidth="1"/>
    <col min="8592" max="8592" width="8.28515625" style="1" customWidth="1"/>
    <col min="8593" max="8595" width="7.7109375" style="1" customWidth="1"/>
    <col min="8596" max="8599" width="6.7109375" style="1" customWidth="1"/>
    <col min="8600" max="8600" width="7.7109375" style="1" customWidth="1"/>
    <col min="8601" max="8601" width="8.28515625" style="1" customWidth="1"/>
    <col min="8602" max="8604" width="9.7109375" style="1" customWidth="1"/>
    <col min="8605" max="8839" width="10.7109375" style="1"/>
    <col min="8840" max="8840" width="8.7109375" style="1" customWidth="1"/>
    <col min="8841" max="8847" width="7.7109375" style="1" customWidth="1"/>
    <col min="8848" max="8848" width="8.28515625" style="1" customWidth="1"/>
    <col min="8849" max="8851" width="7.7109375" style="1" customWidth="1"/>
    <col min="8852" max="8855" width="6.7109375" style="1" customWidth="1"/>
    <col min="8856" max="8856" width="7.7109375" style="1" customWidth="1"/>
    <col min="8857" max="8857" width="8.28515625" style="1" customWidth="1"/>
    <col min="8858" max="8860" width="9.7109375" style="1" customWidth="1"/>
    <col min="8861" max="9095" width="10.7109375" style="1"/>
    <col min="9096" max="9096" width="8.7109375" style="1" customWidth="1"/>
    <col min="9097" max="9103" width="7.7109375" style="1" customWidth="1"/>
    <col min="9104" max="9104" width="8.28515625" style="1" customWidth="1"/>
    <col min="9105" max="9107" width="7.7109375" style="1" customWidth="1"/>
    <col min="9108" max="9111" width="6.7109375" style="1" customWidth="1"/>
    <col min="9112" max="9112" width="7.7109375" style="1" customWidth="1"/>
    <col min="9113" max="9113" width="8.28515625" style="1" customWidth="1"/>
    <col min="9114" max="9116" width="9.7109375" style="1" customWidth="1"/>
    <col min="9117" max="9351" width="10.7109375" style="1"/>
    <col min="9352" max="9352" width="8.7109375" style="1" customWidth="1"/>
    <col min="9353" max="9359" width="7.7109375" style="1" customWidth="1"/>
    <col min="9360" max="9360" width="8.28515625" style="1" customWidth="1"/>
    <col min="9361" max="9363" width="7.7109375" style="1" customWidth="1"/>
    <col min="9364" max="9367" width="6.7109375" style="1" customWidth="1"/>
    <col min="9368" max="9368" width="7.7109375" style="1" customWidth="1"/>
    <col min="9369" max="9369" width="8.28515625" style="1" customWidth="1"/>
    <col min="9370" max="9372" width="9.7109375" style="1" customWidth="1"/>
    <col min="9373" max="9607" width="10.7109375" style="1"/>
    <col min="9608" max="9608" width="8.7109375" style="1" customWidth="1"/>
    <col min="9609" max="9615" width="7.7109375" style="1" customWidth="1"/>
    <col min="9616" max="9616" width="8.28515625" style="1" customWidth="1"/>
    <col min="9617" max="9619" width="7.7109375" style="1" customWidth="1"/>
    <col min="9620" max="9623" width="6.7109375" style="1" customWidth="1"/>
    <col min="9624" max="9624" width="7.7109375" style="1" customWidth="1"/>
    <col min="9625" max="9625" width="8.28515625" style="1" customWidth="1"/>
    <col min="9626" max="9628" width="9.7109375" style="1" customWidth="1"/>
    <col min="9629" max="9863" width="10.7109375" style="1"/>
    <col min="9864" max="9864" width="8.7109375" style="1" customWidth="1"/>
    <col min="9865" max="9871" width="7.7109375" style="1" customWidth="1"/>
    <col min="9872" max="9872" width="8.28515625" style="1" customWidth="1"/>
    <col min="9873" max="9875" width="7.7109375" style="1" customWidth="1"/>
    <col min="9876" max="9879" width="6.7109375" style="1" customWidth="1"/>
    <col min="9880" max="9880" width="7.7109375" style="1" customWidth="1"/>
    <col min="9881" max="9881" width="8.28515625" style="1" customWidth="1"/>
    <col min="9882" max="9884" width="9.7109375" style="1" customWidth="1"/>
    <col min="9885" max="10119" width="10.7109375" style="1"/>
    <col min="10120" max="10120" width="8.7109375" style="1" customWidth="1"/>
    <col min="10121" max="10127" width="7.7109375" style="1" customWidth="1"/>
    <col min="10128" max="10128" width="8.28515625" style="1" customWidth="1"/>
    <col min="10129" max="10131" width="7.7109375" style="1" customWidth="1"/>
    <col min="10132" max="10135" width="6.7109375" style="1" customWidth="1"/>
    <col min="10136" max="10136" width="7.7109375" style="1" customWidth="1"/>
    <col min="10137" max="10137" width="8.28515625" style="1" customWidth="1"/>
    <col min="10138" max="10140" width="9.7109375" style="1" customWidth="1"/>
    <col min="10141" max="10375" width="10.7109375" style="1"/>
    <col min="10376" max="10376" width="8.7109375" style="1" customWidth="1"/>
    <col min="10377" max="10383" width="7.7109375" style="1" customWidth="1"/>
    <col min="10384" max="10384" width="8.28515625" style="1" customWidth="1"/>
    <col min="10385" max="10387" width="7.7109375" style="1" customWidth="1"/>
    <col min="10388" max="10391" width="6.7109375" style="1" customWidth="1"/>
    <col min="10392" max="10392" width="7.7109375" style="1" customWidth="1"/>
    <col min="10393" max="10393" width="8.28515625" style="1" customWidth="1"/>
    <col min="10394" max="10396" width="9.7109375" style="1" customWidth="1"/>
    <col min="10397" max="10631" width="10.7109375" style="1"/>
    <col min="10632" max="10632" width="8.7109375" style="1" customWidth="1"/>
    <col min="10633" max="10639" width="7.7109375" style="1" customWidth="1"/>
    <col min="10640" max="10640" width="8.28515625" style="1" customWidth="1"/>
    <col min="10641" max="10643" width="7.7109375" style="1" customWidth="1"/>
    <col min="10644" max="10647" width="6.7109375" style="1" customWidth="1"/>
    <col min="10648" max="10648" width="7.7109375" style="1" customWidth="1"/>
    <col min="10649" max="10649" width="8.28515625" style="1" customWidth="1"/>
    <col min="10650" max="10652" width="9.7109375" style="1" customWidth="1"/>
    <col min="10653" max="10887" width="10.7109375" style="1"/>
    <col min="10888" max="10888" width="8.7109375" style="1" customWidth="1"/>
    <col min="10889" max="10895" width="7.7109375" style="1" customWidth="1"/>
    <col min="10896" max="10896" width="8.28515625" style="1" customWidth="1"/>
    <col min="10897" max="10899" width="7.7109375" style="1" customWidth="1"/>
    <col min="10900" max="10903" width="6.7109375" style="1" customWidth="1"/>
    <col min="10904" max="10904" width="7.7109375" style="1" customWidth="1"/>
    <col min="10905" max="10905" width="8.28515625" style="1" customWidth="1"/>
    <col min="10906" max="10908" width="9.7109375" style="1" customWidth="1"/>
    <col min="10909" max="11143" width="10.7109375" style="1"/>
    <col min="11144" max="11144" width="8.7109375" style="1" customWidth="1"/>
    <col min="11145" max="11151" width="7.7109375" style="1" customWidth="1"/>
    <col min="11152" max="11152" width="8.28515625" style="1" customWidth="1"/>
    <col min="11153" max="11155" width="7.7109375" style="1" customWidth="1"/>
    <col min="11156" max="11159" width="6.7109375" style="1" customWidth="1"/>
    <col min="11160" max="11160" width="7.7109375" style="1" customWidth="1"/>
    <col min="11161" max="11161" width="8.28515625" style="1" customWidth="1"/>
    <col min="11162" max="11164" width="9.7109375" style="1" customWidth="1"/>
    <col min="11165" max="11399" width="10.7109375" style="1"/>
    <col min="11400" max="11400" width="8.7109375" style="1" customWidth="1"/>
    <col min="11401" max="11407" width="7.7109375" style="1" customWidth="1"/>
    <col min="11408" max="11408" width="8.28515625" style="1" customWidth="1"/>
    <col min="11409" max="11411" width="7.7109375" style="1" customWidth="1"/>
    <col min="11412" max="11415" width="6.7109375" style="1" customWidth="1"/>
    <col min="11416" max="11416" width="7.7109375" style="1" customWidth="1"/>
    <col min="11417" max="11417" width="8.28515625" style="1" customWidth="1"/>
    <col min="11418" max="11420" width="9.7109375" style="1" customWidth="1"/>
    <col min="11421" max="11655" width="10.7109375" style="1"/>
    <col min="11656" max="11656" width="8.7109375" style="1" customWidth="1"/>
    <col min="11657" max="11663" width="7.7109375" style="1" customWidth="1"/>
    <col min="11664" max="11664" width="8.28515625" style="1" customWidth="1"/>
    <col min="11665" max="11667" width="7.7109375" style="1" customWidth="1"/>
    <col min="11668" max="11671" width="6.7109375" style="1" customWidth="1"/>
    <col min="11672" max="11672" width="7.7109375" style="1" customWidth="1"/>
    <col min="11673" max="11673" width="8.28515625" style="1" customWidth="1"/>
    <col min="11674" max="11676" width="9.7109375" style="1" customWidth="1"/>
    <col min="11677" max="11911" width="10.7109375" style="1"/>
    <col min="11912" max="11912" width="8.7109375" style="1" customWidth="1"/>
    <col min="11913" max="11919" width="7.7109375" style="1" customWidth="1"/>
    <col min="11920" max="11920" width="8.28515625" style="1" customWidth="1"/>
    <col min="11921" max="11923" width="7.7109375" style="1" customWidth="1"/>
    <col min="11924" max="11927" width="6.7109375" style="1" customWidth="1"/>
    <col min="11928" max="11928" width="7.7109375" style="1" customWidth="1"/>
    <col min="11929" max="11929" width="8.28515625" style="1" customWidth="1"/>
    <col min="11930" max="11932" width="9.7109375" style="1" customWidth="1"/>
    <col min="11933" max="12167" width="10.7109375" style="1"/>
    <col min="12168" max="12168" width="8.7109375" style="1" customWidth="1"/>
    <col min="12169" max="12175" width="7.7109375" style="1" customWidth="1"/>
    <col min="12176" max="12176" width="8.28515625" style="1" customWidth="1"/>
    <col min="12177" max="12179" width="7.7109375" style="1" customWidth="1"/>
    <col min="12180" max="12183" width="6.7109375" style="1" customWidth="1"/>
    <col min="12184" max="12184" width="7.7109375" style="1" customWidth="1"/>
    <col min="12185" max="12185" width="8.28515625" style="1" customWidth="1"/>
    <col min="12186" max="12188" width="9.7109375" style="1" customWidth="1"/>
    <col min="12189" max="12423" width="10.7109375" style="1"/>
    <col min="12424" max="12424" width="8.7109375" style="1" customWidth="1"/>
    <col min="12425" max="12431" width="7.7109375" style="1" customWidth="1"/>
    <col min="12432" max="12432" width="8.28515625" style="1" customWidth="1"/>
    <col min="12433" max="12435" width="7.7109375" style="1" customWidth="1"/>
    <col min="12436" max="12439" width="6.7109375" style="1" customWidth="1"/>
    <col min="12440" max="12440" width="7.7109375" style="1" customWidth="1"/>
    <col min="12441" max="12441" width="8.28515625" style="1" customWidth="1"/>
    <col min="12442" max="12444" width="9.7109375" style="1" customWidth="1"/>
    <col min="12445" max="12679" width="10.7109375" style="1"/>
    <col min="12680" max="12680" width="8.7109375" style="1" customWidth="1"/>
    <col min="12681" max="12687" width="7.7109375" style="1" customWidth="1"/>
    <col min="12688" max="12688" width="8.28515625" style="1" customWidth="1"/>
    <col min="12689" max="12691" width="7.7109375" style="1" customWidth="1"/>
    <col min="12692" max="12695" width="6.7109375" style="1" customWidth="1"/>
    <col min="12696" max="12696" width="7.7109375" style="1" customWidth="1"/>
    <col min="12697" max="12697" width="8.28515625" style="1" customWidth="1"/>
    <col min="12698" max="12700" width="9.7109375" style="1" customWidth="1"/>
    <col min="12701" max="12935" width="10.7109375" style="1"/>
    <col min="12936" max="12936" width="8.7109375" style="1" customWidth="1"/>
    <col min="12937" max="12943" width="7.7109375" style="1" customWidth="1"/>
    <col min="12944" max="12944" width="8.28515625" style="1" customWidth="1"/>
    <col min="12945" max="12947" width="7.7109375" style="1" customWidth="1"/>
    <col min="12948" max="12951" width="6.7109375" style="1" customWidth="1"/>
    <col min="12952" max="12952" width="7.7109375" style="1" customWidth="1"/>
    <col min="12953" max="12953" width="8.28515625" style="1" customWidth="1"/>
    <col min="12954" max="12956" width="9.7109375" style="1" customWidth="1"/>
    <col min="12957" max="13191" width="10.7109375" style="1"/>
    <col min="13192" max="13192" width="8.7109375" style="1" customWidth="1"/>
    <col min="13193" max="13199" width="7.7109375" style="1" customWidth="1"/>
    <col min="13200" max="13200" width="8.28515625" style="1" customWidth="1"/>
    <col min="13201" max="13203" width="7.7109375" style="1" customWidth="1"/>
    <col min="13204" max="13207" width="6.7109375" style="1" customWidth="1"/>
    <col min="13208" max="13208" width="7.7109375" style="1" customWidth="1"/>
    <col min="13209" max="13209" width="8.28515625" style="1" customWidth="1"/>
    <col min="13210" max="13212" width="9.7109375" style="1" customWidth="1"/>
    <col min="13213" max="13447" width="10.7109375" style="1"/>
    <col min="13448" max="13448" width="8.7109375" style="1" customWidth="1"/>
    <col min="13449" max="13455" width="7.7109375" style="1" customWidth="1"/>
    <col min="13456" max="13456" width="8.28515625" style="1" customWidth="1"/>
    <col min="13457" max="13459" width="7.7109375" style="1" customWidth="1"/>
    <col min="13460" max="13463" width="6.7109375" style="1" customWidth="1"/>
    <col min="13464" max="13464" width="7.7109375" style="1" customWidth="1"/>
    <col min="13465" max="13465" width="8.28515625" style="1" customWidth="1"/>
    <col min="13466" max="13468" width="9.7109375" style="1" customWidth="1"/>
    <col min="13469" max="13703" width="10.7109375" style="1"/>
    <col min="13704" max="13704" width="8.7109375" style="1" customWidth="1"/>
    <col min="13705" max="13711" width="7.7109375" style="1" customWidth="1"/>
    <col min="13712" max="13712" width="8.28515625" style="1" customWidth="1"/>
    <col min="13713" max="13715" width="7.7109375" style="1" customWidth="1"/>
    <col min="13716" max="13719" width="6.7109375" style="1" customWidth="1"/>
    <col min="13720" max="13720" width="7.7109375" style="1" customWidth="1"/>
    <col min="13721" max="13721" width="8.28515625" style="1" customWidth="1"/>
    <col min="13722" max="13724" width="9.7109375" style="1" customWidth="1"/>
    <col min="13725" max="13959" width="10.7109375" style="1"/>
    <col min="13960" max="13960" width="8.7109375" style="1" customWidth="1"/>
    <col min="13961" max="13967" width="7.7109375" style="1" customWidth="1"/>
    <col min="13968" max="13968" width="8.28515625" style="1" customWidth="1"/>
    <col min="13969" max="13971" width="7.7109375" style="1" customWidth="1"/>
    <col min="13972" max="13975" width="6.7109375" style="1" customWidth="1"/>
    <col min="13976" max="13976" width="7.7109375" style="1" customWidth="1"/>
    <col min="13977" max="13977" width="8.28515625" style="1" customWidth="1"/>
    <col min="13978" max="13980" width="9.7109375" style="1" customWidth="1"/>
    <col min="13981" max="14215" width="10.7109375" style="1"/>
    <col min="14216" max="14216" width="8.7109375" style="1" customWidth="1"/>
    <col min="14217" max="14223" width="7.7109375" style="1" customWidth="1"/>
    <col min="14224" max="14224" width="8.28515625" style="1" customWidth="1"/>
    <col min="14225" max="14227" width="7.7109375" style="1" customWidth="1"/>
    <col min="14228" max="14231" width="6.7109375" style="1" customWidth="1"/>
    <col min="14232" max="14232" width="7.7109375" style="1" customWidth="1"/>
    <col min="14233" max="14233" width="8.28515625" style="1" customWidth="1"/>
    <col min="14234" max="14236" width="9.7109375" style="1" customWidth="1"/>
    <col min="14237" max="14471" width="10.7109375" style="1"/>
    <col min="14472" max="14472" width="8.7109375" style="1" customWidth="1"/>
    <col min="14473" max="14479" width="7.7109375" style="1" customWidth="1"/>
    <col min="14480" max="14480" width="8.28515625" style="1" customWidth="1"/>
    <col min="14481" max="14483" width="7.7109375" style="1" customWidth="1"/>
    <col min="14484" max="14487" width="6.7109375" style="1" customWidth="1"/>
    <col min="14488" max="14488" width="7.7109375" style="1" customWidth="1"/>
    <col min="14489" max="14489" width="8.28515625" style="1" customWidth="1"/>
    <col min="14490" max="14492" width="9.7109375" style="1" customWidth="1"/>
    <col min="14493" max="14727" width="10.7109375" style="1"/>
    <col min="14728" max="14728" width="8.7109375" style="1" customWidth="1"/>
    <col min="14729" max="14735" width="7.7109375" style="1" customWidth="1"/>
    <col min="14736" max="14736" width="8.28515625" style="1" customWidth="1"/>
    <col min="14737" max="14739" width="7.7109375" style="1" customWidth="1"/>
    <col min="14740" max="14743" width="6.7109375" style="1" customWidth="1"/>
    <col min="14744" max="14744" width="7.7109375" style="1" customWidth="1"/>
    <col min="14745" max="14745" width="8.28515625" style="1" customWidth="1"/>
    <col min="14746" max="14748" width="9.7109375" style="1" customWidth="1"/>
    <col min="14749" max="14983" width="10.7109375" style="1"/>
    <col min="14984" max="14984" width="8.7109375" style="1" customWidth="1"/>
    <col min="14985" max="14991" width="7.7109375" style="1" customWidth="1"/>
    <col min="14992" max="14992" width="8.28515625" style="1" customWidth="1"/>
    <col min="14993" max="14995" width="7.7109375" style="1" customWidth="1"/>
    <col min="14996" max="14999" width="6.7109375" style="1" customWidth="1"/>
    <col min="15000" max="15000" width="7.7109375" style="1" customWidth="1"/>
    <col min="15001" max="15001" width="8.28515625" style="1" customWidth="1"/>
    <col min="15002" max="15004" width="9.7109375" style="1" customWidth="1"/>
    <col min="15005" max="15245" width="10.7109375" style="1"/>
    <col min="15246" max="16384" width="10.7109375" style="1" customWidth="1"/>
  </cols>
  <sheetData>
    <row r="1" spans="1:47" ht="13.5" thickBot="1"/>
    <row r="2" spans="1:47" ht="59.25" customHeight="1" thickBot="1">
      <c r="B2" s="303" t="s">
        <v>224</v>
      </c>
      <c r="C2" s="299"/>
      <c r="D2" s="299"/>
      <c r="E2" s="299"/>
      <c r="F2" s="299"/>
      <c r="G2" s="299"/>
      <c r="H2" s="299"/>
      <c r="I2" s="299"/>
      <c r="J2" s="299"/>
      <c r="K2" s="299"/>
      <c r="L2" s="304"/>
      <c r="M2" s="303" t="s">
        <v>226</v>
      </c>
      <c r="N2" s="299"/>
      <c r="O2" s="304"/>
      <c r="Q2" s="303" t="s">
        <v>230</v>
      </c>
      <c r="R2" s="299"/>
      <c r="S2" s="299"/>
      <c r="T2" s="299"/>
      <c r="U2" s="304"/>
      <c r="V2" s="303" t="s">
        <v>232</v>
      </c>
      <c r="W2" s="299"/>
      <c r="X2" s="299"/>
      <c r="Y2" s="299"/>
      <c r="Z2" s="299"/>
      <c r="AA2" s="299"/>
      <c r="AB2" s="299"/>
      <c r="AC2" s="299"/>
      <c r="AD2" s="304"/>
      <c r="AE2" s="128"/>
      <c r="AF2" s="296" t="s">
        <v>346</v>
      </c>
      <c r="AG2" s="296"/>
      <c r="AH2" s="296"/>
      <c r="AI2" s="296"/>
      <c r="AJ2" s="296"/>
      <c r="AK2" s="296"/>
      <c r="AL2" s="296"/>
      <c r="AM2" s="296"/>
      <c r="AN2" s="296"/>
      <c r="AO2" s="296"/>
      <c r="AP2" s="296"/>
      <c r="AQ2" s="296"/>
      <c r="AR2" s="296"/>
      <c r="AS2" s="296"/>
    </row>
    <row r="3" spans="1:47" ht="40.15" customHeight="1" thickBot="1">
      <c r="B3" s="297" t="s">
        <v>223</v>
      </c>
      <c r="C3" s="298"/>
      <c r="D3" s="299"/>
      <c r="E3" s="299"/>
      <c r="F3" s="299"/>
      <c r="G3" s="299"/>
      <c r="H3" s="96"/>
      <c r="I3" s="96"/>
      <c r="J3" s="300" t="s">
        <v>222</v>
      </c>
      <c r="K3" s="301"/>
      <c r="L3" s="302"/>
      <c r="M3" s="305"/>
      <c r="N3" s="306"/>
      <c r="O3" s="307"/>
      <c r="Q3" s="308"/>
      <c r="R3" s="309"/>
      <c r="S3" s="309"/>
      <c r="T3" s="309"/>
      <c r="U3" s="310"/>
      <c r="V3" s="311"/>
      <c r="W3" s="312"/>
      <c r="X3" s="312"/>
      <c r="Y3" s="312"/>
      <c r="Z3" s="312"/>
      <c r="AA3" s="312"/>
      <c r="AB3" s="312"/>
      <c r="AC3" s="312"/>
      <c r="AD3" s="313"/>
      <c r="AE3" s="128"/>
      <c r="AG3" s="295" t="s">
        <v>242</v>
      </c>
      <c r="AH3" s="295"/>
      <c r="AI3" s="295"/>
      <c r="AJ3" s="295"/>
      <c r="AK3" s="295"/>
      <c r="AL3" s="295" t="s">
        <v>243</v>
      </c>
      <c r="AM3" s="295"/>
      <c r="AN3" s="295"/>
      <c r="AO3" s="295"/>
      <c r="AP3" s="295"/>
      <c r="AQ3" s="294" t="s">
        <v>244</v>
      </c>
      <c r="AR3" s="295"/>
      <c r="AS3" s="295"/>
    </row>
    <row r="4" spans="1:47" ht="60" customHeight="1" thickTop="1" thickBot="1">
      <c r="A4" s="17"/>
      <c r="B4" s="81" t="s">
        <v>8</v>
      </c>
      <c r="C4" s="82" t="s">
        <v>9</v>
      </c>
      <c r="D4" s="81" t="s">
        <v>10</v>
      </c>
      <c r="E4" s="82" t="s">
        <v>11</v>
      </c>
      <c r="F4" s="82" t="s">
        <v>13</v>
      </c>
      <c r="G4" s="82" t="s">
        <v>211</v>
      </c>
      <c r="H4" s="82" t="s">
        <v>231</v>
      </c>
      <c r="I4" s="83" t="s">
        <v>233</v>
      </c>
      <c r="J4" s="15" t="s">
        <v>10</v>
      </c>
      <c r="K4" s="15" t="s">
        <v>11</v>
      </c>
      <c r="L4" s="75" t="s">
        <v>13</v>
      </c>
      <c r="M4" s="112" t="s">
        <v>227</v>
      </c>
      <c r="N4" s="113" t="s">
        <v>234</v>
      </c>
      <c r="O4" s="83" t="s">
        <v>228</v>
      </c>
      <c r="P4" s="114" t="s">
        <v>229</v>
      </c>
      <c r="Q4" s="116" t="s">
        <v>231</v>
      </c>
      <c r="R4" s="117" t="s">
        <v>10</v>
      </c>
      <c r="S4" s="117" t="s">
        <v>11</v>
      </c>
      <c r="T4" s="117" t="s">
        <v>13</v>
      </c>
      <c r="U4" s="118" t="s">
        <v>211</v>
      </c>
      <c r="V4" s="137"/>
      <c r="W4" s="113" t="s">
        <v>8</v>
      </c>
      <c r="X4" s="113" t="s">
        <v>9</v>
      </c>
      <c r="Y4" s="113" t="s">
        <v>10</v>
      </c>
      <c r="Z4" s="113" t="s">
        <v>11</v>
      </c>
      <c r="AA4" s="113" t="s">
        <v>13</v>
      </c>
      <c r="AB4" s="113" t="s">
        <v>211</v>
      </c>
      <c r="AC4" s="113" t="s">
        <v>231</v>
      </c>
      <c r="AD4" s="114" t="s">
        <v>229</v>
      </c>
      <c r="AE4" s="129"/>
      <c r="AG4" s="179" t="s">
        <v>347</v>
      </c>
      <c r="AH4" s="179" t="s">
        <v>348</v>
      </c>
      <c r="AI4" s="179" t="s">
        <v>245</v>
      </c>
      <c r="AJ4" s="179" t="s">
        <v>246</v>
      </c>
      <c r="AK4" s="179" t="s">
        <v>247</v>
      </c>
      <c r="AL4" s="179" t="s">
        <v>347</v>
      </c>
      <c r="AM4" s="179" t="s">
        <v>348</v>
      </c>
      <c r="AN4" s="179" t="s">
        <v>245</v>
      </c>
      <c r="AO4" s="179" t="s">
        <v>246</v>
      </c>
      <c r="AP4" s="179" t="s">
        <v>247</v>
      </c>
      <c r="AQ4" s="179" t="s">
        <v>248</v>
      </c>
      <c r="AR4" s="179" t="s">
        <v>249</v>
      </c>
      <c r="AS4" s="179" t="s">
        <v>250</v>
      </c>
    </row>
    <row r="5" spans="1:47" ht="13.9" customHeight="1" thickTop="1">
      <c r="A5" s="14">
        <v>1800</v>
      </c>
      <c r="B5" s="84">
        <f>'TA1'!D$7</f>
        <v>2.6709316298365593E-2</v>
      </c>
      <c r="C5" s="37">
        <f>'TA1'!E$7</f>
        <v>0.18323159217834473</v>
      </c>
      <c r="D5" s="84">
        <f>'TA1'!F$7</f>
        <v>0.79005908966064453</v>
      </c>
      <c r="E5" s="37">
        <f>'TA1'!G$7</f>
        <v>0.44135639071464539</v>
      </c>
      <c r="F5" s="37">
        <f>'TA1'!H$7</f>
        <v>0.16594047844409943</v>
      </c>
      <c r="G5" s="37">
        <f>D5-E5</f>
        <v>0.34870269894599915</v>
      </c>
      <c r="H5" s="37">
        <f>B5+C5</f>
        <v>0.20994090847671032</v>
      </c>
      <c r="I5" s="85">
        <f>E5-F5</f>
        <v>0.27541591227054596</v>
      </c>
      <c r="J5" s="15"/>
      <c r="K5" s="15"/>
      <c r="L5" s="75"/>
      <c r="M5" s="99">
        <v>382.46875326352739</v>
      </c>
      <c r="N5" s="95"/>
      <c r="O5" s="100">
        <v>17628.796330154801</v>
      </c>
      <c r="P5" s="115"/>
      <c r="Q5" s="119"/>
      <c r="R5" s="120"/>
      <c r="S5" s="120"/>
      <c r="T5" s="120"/>
      <c r="U5" s="121"/>
      <c r="V5" s="101">
        <v>1800</v>
      </c>
      <c r="W5" s="131"/>
      <c r="X5" s="131"/>
      <c r="Y5" s="131"/>
      <c r="Z5" s="131"/>
      <c r="AA5" s="131"/>
      <c r="AB5" s="131"/>
      <c r="AC5" s="131"/>
      <c r="AD5" s="138"/>
      <c r="AE5" s="29"/>
    </row>
    <row r="6" spans="1:47" ht="13.9" customHeight="1">
      <c r="A6" s="14">
        <f>A5+1</f>
        <v>1801</v>
      </c>
      <c r="B6" s="86"/>
      <c r="C6" s="87"/>
      <c r="D6" s="86"/>
      <c r="E6" s="72"/>
      <c r="F6" s="72"/>
      <c r="G6" s="72"/>
      <c r="H6" s="37"/>
      <c r="I6" s="85"/>
      <c r="J6" s="29"/>
      <c r="K6" s="29"/>
      <c r="L6" s="76"/>
      <c r="M6" s="99"/>
      <c r="N6" s="95"/>
      <c r="O6" s="100"/>
      <c r="P6" s="115"/>
      <c r="Q6" s="119"/>
      <c r="R6" s="120"/>
      <c r="S6" s="120"/>
      <c r="T6" s="120"/>
      <c r="U6" s="121"/>
      <c r="V6" s="101">
        <f>V5+1</f>
        <v>1801</v>
      </c>
      <c r="W6" s="131"/>
      <c r="X6" s="131"/>
      <c r="Y6" s="131"/>
      <c r="Z6" s="131"/>
      <c r="AA6" s="131"/>
      <c r="AB6" s="131"/>
      <c r="AC6" s="131"/>
      <c r="AD6" s="138"/>
      <c r="AE6" s="29"/>
      <c r="AF6" s="180" t="s">
        <v>251</v>
      </c>
      <c r="AG6" s="181">
        <v>12.329663276672363</v>
      </c>
      <c r="AH6" s="181">
        <v>0.80159235000610352</v>
      </c>
      <c r="AI6" s="181">
        <v>-0.34589880704879761</v>
      </c>
      <c r="AJ6" s="181">
        <v>11.341072082519531</v>
      </c>
      <c r="AK6" s="181">
        <v>-8.3431698381900787E-2</v>
      </c>
      <c r="AL6" s="181">
        <v>1.2176300399005413E-2</v>
      </c>
      <c r="AM6" s="181">
        <v>5.9040696360170841E-3</v>
      </c>
      <c r="AN6" s="181">
        <v>-8.4539270028471947E-3</v>
      </c>
      <c r="AO6" s="181">
        <v>7.912386953830719E-2</v>
      </c>
      <c r="AP6" s="181">
        <v>-2.8063352219760418E-3</v>
      </c>
      <c r="AQ6" s="181">
        <v>-8.8714845478534698E-2</v>
      </c>
      <c r="AR6" s="181">
        <v>-6.9738395512104034E-2</v>
      </c>
      <c r="AS6" s="181">
        <v>-0.10212881863117218</v>
      </c>
      <c r="AU6" s="181"/>
    </row>
    <row r="7" spans="1:47" ht="13.9" customHeight="1">
      <c r="A7" s="14">
        <f t="shared" ref="A7:A24" si="0">A6+1</f>
        <v>1802</v>
      </c>
      <c r="B7" s="86"/>
      <c r="C7" s="87"/>
      <c r="D7" s="86"/>
      <c r="E7" s="72"/>
      <c r="F7" s="72"/>
      <c r="G7" s="72"/>
      <c r="H7" s="37"/>
      <c r="I7" s="85"/>
      <c r="J7" s="29"/>
      <c r="K7" s="29"/>
      <c r="L7" s="76"/>
      <c r="M7" s="101"/>
      <c r="N7" s="95"/>
      <c r="O7" s="100"/>
      <c r="P7" s="115"/>
      <c r="Q7" s="119"/>
      <c r="R7" s="120"/>
      <c r="S7" s="120"/>
      <c r="T7" s="120"/>
      <c r="U7" s="121"/>
      <c r="V7" s="101">
        <f t="shared" ref="V7:V24" si="1">V6+1</f>
        <v>1802</v>
      </c>
      <c r="W7" s="131"/>
      <c r="X7" s="131"/>
      <c r="Y7" s="131"/>
      <c r="Z7" s="131"/>
      <c r="AA7" s="131"/>
      <c r="AB7" s="131"/>
      <c r="AC7" s="131"/>
      <c r="AD7" s="138"/>
      <c r="AE7" s="29"/>
      <c r="AF7" s="180" t="s">
        <v>252</v>
      </c>
      <c r="AG7" s="181">
        <v>13.109273910522461</v>
      </c>
      <c r="AH7" s="181">
        <v>0.90087765455245972</v>
      </c>
      <c r="AI7" s="181">
        <v>-0.355683833360672</v>
      </c>
      <c r="AJ7" s="181">
        <v>10.599456787109375</v>
      </c>
      <c r="AK7" s="181">
        <v>-6.8523609079420567E-3</v>
      </c>
      <c r="AL7" s="181">
        <v>1.2445179745554924E-2</v>
      </c>
      <c r="AM7" s="181">
        <v>6.4438297413289547E-3</v>
      </c>
      <c r="AN7" s="181">
        <v>-8.7527846917510033E-3</v>
      </c>
      <c r="AO7" s="181">
        <v>7.7099159359931946E-2</v>
      </c>
      <c r="AP7" s="181">
        <v>-2.2178012295626104E-4</v>
      </c>
      <c r="AQ7" s="181">
        <v>-5.6558046489953995E-2</v>
      </c>
      <c r="AR7" s="181">
        <v>-5.8931289240717888E-3</v>
      </c>
      <c r="AS7" s="181">
        <v>-5.7468391954898834E-2</v>
      </c>
    </row>
    <row r="8" spans="1:47" ht="13.9" customHeight="1">
      <c r="A8" s="14">
        <f t="shared" si="0"/>
        <v>1803</v>
      </c>
      <c r="B8" s="86"/>
      <c r="C8" s="87"/>
      <c r="D8" s="86"/>
      <c r="E8" s="72"/>
      <c r="F8" s="72"/>
      <c r="G8" s="72"/>
      <c r="H8" s="37"/>
      <c r="I8" s="85"/>
      <c r="J8" s="29"/>
      <c r="K8" s="29"/>
      <c r="L8" s="76"/>
      <c r="M8" s="101"/>
      <c r="N8" s="95"/>
      <c r="O8" s="100"/>
      <c r="P8" s="115"/>
      <c r="Q8" s="119"/>
      <c r="R8" s="120"/>
      <c r="S8" s="120"/>
      <c r="T8" s="120"/>
      <c r="U8" s="121"/>
      <c r="V8" s="101">
        <f t="shared" si="1"/>
        <v>1803</v>
      </c>
      <c r="W8" s="131"/>
      <c r="X8" s="131"/>
      <c r="Y8" s="131"/>
      <c r="Z8" s="131"/>
      <c r="AA8" s="131"/>
      <c r="AB8" s="131"/>
      <c r="AC8" s="131"/>
      <c r="AD8" s="138"/>
      <c r="AE8" s="29"/>
      <c r="AF8" s="180" t="s">
        <v>253</v>
      </c>
      <c r="AG8" s="181">
        <v>13.757987976074219</v>
      </c>
      <c r="AH8" s="181">
        <v>0.96504503488540649</v>
      </c>
      <c r="AI8" s="181">
        <v>-0.36874425411224365</v>
      </c>
      <c r="AJ8" s="181">
        <v>10.151860237121582</v>
      </c>
      <c r="AK8" s="181">
        <v>6.6846638917922974E-2</v>
      </c>
      <c r="AL8" s="181">
        <v>1.2657873332500458E-2</v>
      </c>
      <c r="AM8" s="181">
        <v>6.7780190147459507E-3</v>
      </c>
      <c r="AN8" s="181">
        <v>-9.1586858034133911E-3</v>
      </c>
      <c r="AO8" s="181">
        <v>7.5815498828887939E-2</v>
      </c>
      <c r="AP8" s="181">
        <v>2.0895099733024836E-3</v>
      </c>
      <c r="AQ8" s="181">
        <v>2.7536094188690186E-2</v>
      </c>
      <c r="AR8" s="181">
        <v>6.2536194920539856E-2</v>
      </c>
      <c r="AS8" s="181">
        <v>3.1704548746347427E-2</v>
      </c>
    </row>
    <row r="9" spans="1:47" ht="13.9" customHeight="1">
      <c r="A9" s="14">
        <f t="shared" si="0"/>
        <v>1804</v>
      </c>
      <c r="B9" s="86"/>
      <c r="C9" s="87"/>
      <c r="D9" s="86"/>
      <c r="E9" s="72"/>
      <c r="F9" s="72"/>
      <c r="G9" s="72"/>
      <c r="H9" s="37"/>
      <c r="I9" s="85"/>
      <c r="J9" s="29"/>
      <c r="K9" s="29"/>
      <c r="L9" s="76"/>
      <c r="M9" s="101"/>
      <c r="N9" s="95"/>
      <c r="O9" s="100"/>
      <c r="P9" s="115"/>
      <c r="Q9" s="119"/>
      <c r="R9" s="120"/>
      <c r="S9" s="120"/>
      <c r="T9" s="120"/>
      <c r="U9" s="121"/>
      <c r="V9" s="101">
        <f t="shared" si="1"/>
        <v>1804</v>
      </c>
      <c r="W9" s="131"/>
      <c r="X9" s="131"/>
      <c r="Y9" s="131"/>
      <c r="Z9" s="131"/>
      <c r="AA9" s="131"/>
      <c r="AB9" s="131"/>
      <c r="AC9" s="131"/>
      <c r="AD9" s="138"/>
      <c r="AE9" s="29"/>
      <c r="AF9" s="180" t="s">
        <v>254</v>
      </c>
      <c r="AG9" s="181">
        <v>14.570033073425293</v>
      </c>
      <c r="AH9" s="181">
        <v>1.0490968227386475</v>
      </c>
      <c r="AI9" s="181">
        <v>-0.36739641427993774</v>
      </c>
      <c r="AJ9" s="181">
        <v>9.6814451217651367</v>
      </c>
      <c r="AK9" s="181">
        <v>0.12451526522636414</v>
      </c>
      <c r="AL9" s="181">
        <v>1.2911370955407619E-2</v>
      </c>
      <c r="AM9" s="181">
        <v>7.1997861377894878E-3</v>
      </c>
      <c r="AN9" s="181">
        <v>-9.116416797041893E-3</v>
      </c>
      <c r="AO9" s="181">
        <v>7.4411399662494659E-2</v>
      </c>
      <c r="AP9" s="181">
        <v>3.7927248049527407E-3</v>
      </c>
      <c r="AQ9" s="181">
        <v>7.2646723128855228E-3</v>
      </c>
      <c r="AR9" s="181">
        <v>5.3438205271959305E-2</v>
      </c>
      <c r="AS9" s="181">
        <v>7.5226336717605591E-2</v>
      </c>
    </row>
    <row r="10" spans="1:47" ht="13.9" customHeight="1">
      <c r="A10" s="14">
        <f t="shared" si="0"/>
        <v>1805</v>
      </c>
      <c r="B10" s="86"/>
      <c r="C10" s="87"/>
      <c r="D10" s="86"/>
      <c r="E10" s="72"/>
      <c r="F10" s="72"/>
      <c r="G10" s="72"/>
      <c r="H10" s="37"/>
      <c r="I10" s="85"/>
      <c r="J10" s="29"/>
      <c r="K10" s="29"/>
      <c r="L10" s="76"/>
      <c r="M10" s="101"/>
      <c r="N10" s="95"/>
      <c r="O10" s="100"/>
      <c r="P10" s="115"/>
      <c r="Q10" s="119"/>
      <c r="R10" s="120"/>
      <c r="S10" s="120"/>
      <c r="T10" s="120"/>
      <c r="U10" s="121"/>
      <c r="V10" s="101">
        <f t="shared" si="1"/>
        <v>1805</v>
      </c>
      <c r="W10" s="131"/>
      <c r="X10" s="131"/>
      <c r="Y10" s="131"/>
      <c r="Z10" s="131"/>
      <c r="AA10" s="131"/>
      <c r="AB10" s="131"/>
      <c r="AC10" s="131"/>
      <c r="AD10" s="138"/>
      <c r="AE10" s="29"/>
      <c r="AF10" s="180" t="s">
        <v>255</v>
      </c>
      <c r="AG10" s="181">
        <v>15.273270606994629</v>
      </c>
      <c r="AH10" s="181">
        <v>1.1251436471939087</v>
      </c>
      <c r="AI10" s="181">
        <v>-0.37947151064872742</v>
      </c>
      <c r="AJ10" s="181">
        <v>9.6449928283691406</v>
      </c>
      <c r="AK10" s="181">
        <v>0.15925629436969757</v>
      </c>
      <c r="AL10" s="181">
        <v>1.3120486401021481E-2</v>
      </c>
      <c r="AM10" s="181">
        <v>7.5668790377676487E-3</v>
      </c>
      <c r="AN10" s="181">
        <v>-9.4982795417308807E-3</v>
      </c>
      <c r="AO10" s="181">
        <v>7.4300102889537811E-2</v>
      </c>
      <c r="AP10" s="181">
        <v>4.7784345224499702E-3</v>
      </c>
      <c r="AQ10" s="181">
        <v>5.097569152712822E-2</v>
      </c>
      <c r="AR10" s="181">
        <v>6.8562999367713928E-2</v>
      </c>
      <c r="AS10" s="181">
        <v>0.14017628133296967</v>
      </c>
    </row>
    <row r="11" spans="1:47" ht="13.9" customHeight="1">
      <c r="A11" s="14">
        <f t="shared" si="0"/>
        <v>1806</v>
      </c>
      <c r="B11" s="86"/>
      <c r="C11" s="87"/>
      <c r="D11" s="86"/>
      <c r="E11" s="72"/>
      <c r="F11" s="72"/>
      <c r="G11" s="72"/>
      <c r="H11" s="37"/>
      <c r="I11" s="85"/>
      <c r="J11" s="29"/>
      <c r="K11" s="29"/>
      <c r="L11" s="76"/>
      <c r="M11" s="101"/>
      <c r="N11" s="95"/>
      <c r="O11" s="100"/>
      <c r="P11" s="115"/>
      <c r="Q11" s="119"/>
      <c r="R11" s="120"/>
      <c r="S11" s="120"/>
      <c r="T11" s="120"/>
      <c r="U11" s="121"/>
      <c r="V11" s="101">
        <f t="shared" si="1"/>
        <v>1806</v>
      </c>
      <c r="W11" s="131"/>
      <c r="X11" s="131"/>
      <c r="Y11" s="131"/>
      <c r="Z11" s="131"/>
      <c r="AA11" s="131"/>
      <c r="AB11" s="131"/>
      <c r="AC11" s="131"/>
      <c r="AD11" s="138"/>
      <c r="AE11" s="29"/>
      <c r="AF11" s="180" t="s">
        <v>256</v>
      </c>
      <c r="AG11" s="181">
        <v>15.531453132629395</v>
      </c>
      <c r="AH11" s="181">
        <v>1.1616044044494629</v>
      </c>
      <c r="AI11" s="181">
        <v>-0.39156073331832886</v>
      </c>
      <c r="AJ11" s="181">
        <v>9.7235689163208008</v>
      </c>
      <c r="AK11" s="181">
        <v>0.17213661968708038</v>
      </c>
      <c r="AL11" s="181">
        <v>1.3195009902119637E-2</v>
      </c>
      <c r="AM11" s="181">
        <v>7.7382945455610752E-3</v>
      </c>
      <c r="AN11" s="181">
        <v>-9.8879532888531685E-3</v>
      </c>
      <c r="AO11" s="181">
        <v>7.4539549648761749E-2</v>
      </c>
      <c r="AP11" s="181">
        <v>5.1366398110985756E-3</v>
      </c>
      <c r="AQ11" s="181">
        <v>8.1399314105510712E-2</v>
      </c>
      <c r="AR11" s="181">
        <v>0.11135599762201309</v>
      </c>
      <c r="AS11" s="181">
        <v>0.14054158329963684</v>
      </c>
    </row>
    <row r="12" spans="1:47" ht="13.9" customHeight="1">
      <c r="A12" s="14">
        <f t="shared" si="0"/>
        <v>1807</v>
      </c>
      <c r="B12" s="84"/>
      <c r="C12" s="37"/>
      <c r="D12" s="84"/>
      <c r="E12" s="37"/>
      <c r="F12" s="37"/>
      <c r="G12" s="37"/>
      <c r="H12" s="37"/>
      <c r="I12" s="85"/>
      <c r="J12" s="29"/>
      <c r="K12" s="29"/>
      <c r="L12" s="76"/>
      <c r="M12" s="101"/>
      <c r="N12" s="95"/>
      <c r="O12" s="100"/>
      <c r="P12" s="115"/>
      <c r="Q12" s="119"/>
      <c r="R12" s="120"/>
      <c r="S12" s="120"/>
      <c r="T12" s="120"/>
      <c r="U12" s="121"/>
      <c r="V12" s="101">
        <f t="shared" si="1"/>
        <v>1807</v>
      </c>
      <c r="W12" s="131"/>
      <c r="X12" s="131"/>
      <c r="Y12" s="131"/>
      <c r="Z12" s="131"/>
      <c r="AA12" s="131"/>
      <c r="AB12" s="131"/>
      <c r="AC12" s="131"/>
      <c r="AD12" s="138"/>
      <c r="AE12" s="29"/>
      <c r="AF12" s="180" t="s">
        <v>257</v>
      </c>
      <c r="AG12" s="181">
        <v>15.665865898132324</v>
      </c>
      <c r="AH12" s="181">
        <v>1.1815201044082642</v>
      </c>
      <c r="AI12" s="181">
        <v>-0.38718545436859131</v>
      </c>
      <c r="AJ12" s="181">
        <v>9.6720476150512695</v>
      </c>
      <c r="AK12" s="181">
        <v>0.16813179850578308</v>
      </c>
      <c r="AL12" s="181">
        <v>1.3233350589871407E-2</v>
      </c>
      <c r="AM12" s="181">
        <v>7.8307203948497772E-3</v>
      </c>
      <c r="AN12" s="181">
        <v>-9.7460551187396049E-3</v>
      </c>
      <c r="AO12" s="181">
        <v>7.4382737278938293E-2</v>
      </c>
      <c r="AP12" s="181">
        <v>5.0256741233170033E-3</v>
      </c>
      <c r="AQ12" s="181">
        <v>0.11092548072338104</v>
      </c>
      <c r="AR12" s="181">
        <v>0.13905967772006989</v>
      </c>
      <c r="AS12" s="181">
        <v>0.13927954435348511</v>
      </c>
    </row>
    <row r="13" spans="1:47" ht="13.9" customHeight="1">
      <c r="A13" s="14">
        <f t="shared" si="0"/>
        <v>1808</v>
      </c>
      <c r="B13" s="88"/>
      <c r="C13" s="89"/>
      <c r="D13" s="88"/>
      <c r="E13" s="73"/>
      <c r="F13" s="73"/>
      <c r="G13" s="73"/>
      <c r="H13" s="37"/>
      <c r="I13" s="85"/>
      <c r="J13" s="29"/>
      <c r="K13" s="29"/>
      <c r="L13" s="76"/>
      <c r="M13" s="101"/>
      <c r="N13" s="95"/>
      <c r="O13" s="100"/>
      <c r="P13" s="115"/>
      <c r="Q13" s="119"/>
      <c r="R13" s="120"/>
      <c r="S13" s="120"/>
      <c r="T13" s="120"/>
      <c r="U13" s="121"/>
      <c r="V13" s="101">
        <f t="shared" si="1"/>
        <v>1808</v>
      </c>
      <c r="W13" s="131"/>
      <c r="X13" s="131"/>
      <c r="Y13" s="131"/>
      <c r="Z13" s="131"/>
      <c r="AA13" s="131"/>
      <c r="AB13" s="131"/>
      <c r="AC13" s="131"/>
      <c r="AD13" s="138"/>
      <c r="AE13" s="29"/>
      <c r="AF13" s="180" t="s">
        <v>258</v>
      </c>
      <c r="AG13" s="181">
        <v>15.744816780090332</v>
      </c>
      <c r="AH13" s="181">
        <v>1.1876479387283325</v>
      </c>
      <c r="AI13" s="181">
        <v>-0.39078807830810547</v>
      </c>
      <c r="AJ13" s="181">
        <v>9.8730134963989258</v>
      </c>
      <c r="AK13" s="181">
        <v>0.15553908050060272</v>
      </c>
      <c r="AL13" s="181">
        <v>1.3255727477371693E-2</v>
      </c>
      <c r="AM13" s="181">
        <v>7.8589906916022301E-3</v>
      </c>
      <c r="AN13" s="181">
        <v>-9.8628224804997444E-3</v>
      </c>
      <c r="AO13" s="181">
        <v>7.4990294873714447E-2</v>
      </c>
      <c r="AP13" s="181">
        <v>4.6743415296077728E-3</v>
      </c>
      <c r="AQ13" s="181">
        <v>0.15096494555473328</v>
      </c>
      <c r="AR13" s="181">
        <v>0.14376696944236755</v>
      </c>
      <c r="AS13" s="181">
        <v>0.16281113028526306</v>
      </c>
    </row>
    <row r="14" spans="1:47" ht="13.9" customHeight="1">
      <c r="A14" s="14">
        <f t="shared" si="0"/>
        <v>1809</v>
      </c>
      <c r="B14" s="88"/>
      <c r="C14" s="89"/>
      <c r="D14" s="88"/>
      <c r="E14" s="73"/>
      <c r="F14" s="73"/>
      <c r="G14" s="73"/>
      <c r="H14" s="37"/>
      <c r="I14" s="85"/>
      <c r="J14" s="29"/>
      <c r="K14" s="29"/>
      <c r="L14" s="76"/>
      <c r="M14" s="99"/>
      <c r="N14" s="102"/>
      <c r="O14" s="100"/>
      <c r="P14" s="115"/>
      <c r="Q14" s="119"/>
      <c r="R14" s="120"/>
      <c r="S14" s="120"/>
      <c r="T14" s="120"/>
      <c r="U14" s="121"/>
      <c r="V14" s="101">
        <f t="shared" si="1"/>
        <v>1809</v>
      </c>
      <c r="W14" s="131"/>
      <c r="X14" s="131"/>
      <c r="Y14" s="131"/>
      <c r="Z14" s="131"/>
      <c r="AA14" s="131"/>
      <c r="AB14" s="131"/>
      <c r="AC14" s="131"/>
      <c r="AD14" s="138"/>
      <c r="AE14" s="29"/>
      <c r="AF14" s="180" t="s">
        <v>259</v>
      </c>
      <c r="AG14" s="181">
        <v>15.754974365234375</v>
      </c>
      <c r="AH14" s="181">
        <v>1.1604384183883667</v>
      </c>
      <c r="AI14" s="181">
        <v>-0.36906227469444275</v>
      </c>
      <c r="AJ14" s="181">
        <v>9.718022346496582</v>
      </c>
      <c r="AK14" s="181">
        <v>0.14683437347412109</v>
      </c>
      <c r="AL14" s="181">
        <v>1.3258598744869232E-2</v>
      </c>
      <c r="AM14" s="181">
        <v>7.7328570187091827E-3</v>
      </c>
      <c r="AN14" s="181">
        <v>-9.1686714440584183E-3</v>
      </c>
      <c r="AO14" s="181">
        <v>7.4522703886032104E-2</v>
      </c>
      <c r="AP14" s="181">
        <v>4.4293105602264404E-3</v>
      </c>
      <c r="AQ14" s="181">
        <v>0.14712299406528473</v>
      </c>
      <c r="AR14" s="181">
        <v>0.13467743992805481</v>
      </c>
      <c r="AS14" s="181">
        <v>0.15941327810287476</v>
      </c>
    </row>
    <row r="15" spans="1:47" ht="13.9" customHeight="1">
      <c r="A15" s="14">
        <f t="shared" si="0"/>
        <v>1810</v>
      </c>
      <c r="B15" s="84">
        <f>AVERAGE('TA1'!D$7:'TA1'!D$8)</f>
        <v>2.4849243462085724E-2</v>
      </c>
      <c r="C15" s="37">
        <f>AVERAGE('TA1'!E$7:'TA1'!E$8)</f>
        <v>0.15610115975141525</v>
      </c>
      <c r="D15" s="84">
        <f>AVERAGE('TA1'!F$7:'TA1'!F$8)</f>
        <v>0.81904959678649902</v>
      </c>
      <c r="E15" s="37">
        <f>AVERAGE('TA1'!G$7:'TA1'!G$8)</f>
        <v>0.46287554502487183</v>
      </c>
      <c r="F15" s="37">
        <f>AVERAGE('TA1'!H$7:'TA1'!H$8)</f>
        <v>0.18853319436311722</v>
      </c>
      <c r="G15" s="37">
        <f>D15-E15</f>
        <v>0.3561740517616272</v>
      </c>
      <c r="H15" s="37">
        <f>B15+C15</f>
        <v>0.18095040321350098</v>
      </c>
      <c r="I15" s="85">
        <f>E15-F15</f>
        <v>0.27434235066175461</v>
      </c>
      <c r="J15" s="29"/>
      <c r="K15" s="29"/>
      <c r="L15" s="76"/>
      <c r="M15" s="99">
        <v>467.27108856515218</v>
      </c>
      <c r="N15" s="102">
        <v>3287.1380212568274</v>
      </c>
      <c r="O15" s="100">
        <v>18434.212687438641</v>
      </c>
      <c r="P15" s="115">
        <f>N15/M15</f>
        <v>7.034755844515507</v>
      </c>
      <c r="Q15" s="119"/>
      <c r="R15" s="120"/>
      <c r="S15" s="120"/>
      <c r="T15" s="120"/>
      <c r="U15" s="121"/>
      <c r="V15" s="101">
        <f t="shared" si="1"/>
        <v>1810</v>
      </c>
      <c r="W15" s="131">
        <f>B15*$N15/0.5/$M15</f>
        <v>0.34961672135339261</v>
      </c>
      <c r="X15" s="131">
        <f>C15*$N15/0.4/$M15</f>
        <v>2.7453338647422929</v>
      </c>
      <c r="Y15" s="131">
        <f>D15*$N15/0.1/$M15</f>
        <v>57.618139379418935</v>
      </c>
      <c r="Z15" s="131">
        <f>E15*$N15/0.01/$M15</f>
        <v>325.62164456470174</v>
      </c>
      <c r="AA15" s="131">
        <f>F15*$N15/0.001/$M15</f>
        <v>1326.2849909311169</v>
      </c>
      <c r="AB15" s="131">
        <f>G15*$N15/0.09/$M15</f>
        <v>27.839972136609727</v>
      </c>
      <c r="AC15" s="131">
        <f>H15*$N15/0.9/$M15</f>
        <v>1.4143798961929037</v>
      </c>
      <c r="AD15" s="138">
        <f>N15/M15</f>
        <v>7.034755844515507</v>
      </c>
      <c r="AE15" s="29"/>
      <c r="AF15" s="180" t="s">
        <v>260</v>
      </c>
      <c r="AG15" s="181">
        <v>16.005134582519531</v>
      </c>
      <c r="AH15" s="181">
        <v>1.1157532930374146</v>
      </c>
      <c r="AI15" s="181">
        <v>-0.36261561512947083</v>
      </c>
      <c r="AJ15" s="181">
        <v>9.9027748107910156</v>
      </c>
      <c r="AK15" s="181">
        <v>0.15658247470855713</v>
      </c>
      <c r="AL15" s="181">
        <v>1.3328772969543934E-2</v>
      </c>
      <c r="AM15" s="181">
        <v>7.5222603045403957E-3</v>
      </c>
      <c r="AN15" s="181">
        <v>-8.967200294137001E-3</v>
      </c>
      <c r="AO15" s="181">
        <v>7.5079344213008881E-2</v>
      </c>
      <c r="AP15" s="181">
        <v>4.7035920433700085E-3</v>
      </c>
      <c r="AQ15" s="181">
        <v>0.12731790542602539</v>
      </c>
      <c r="AR15" s="181">
        <v>0.15683528780937195</v>
      </c>
      <c r="AS15" s="181">
        <v>0.12707154452800751</v>
      </c>
    </row>
    <row r="16" spans="1:47" ht="13.9" customHeight="1">
      <c r="A16" s="14">
        <f t="shared" si="0"/>
        <v>1811</v>
      </c>
      <c r="B16" s="88"/>
      <c r="C16" s="89"/>
      <c r="D16" s="88"/>
      <c r="E16" s="73"/>
      <c r="F16" s="73"/>
      <c r="G16" s="73"/>
      <c r="H16" s="37"/>
      <c r="I16" s="85"/>
      <c r="J16" s="29"/>
      <c r="K16" s="29"/>
      <c r="L16" s="76"/>
      <c r="M16" s="99"/>
      <c r="N16" s="102"/>
      <c r="O16" s="100"/>
      <c r="P16" s="115"/>
      <c r="Q16" s="119"/>
      <c r="R16" s="120"/>
      <c r="S16" s="120"/>
      <c r="T16" s="120"/>
      <c r="U16" s="121"/>
      <c r="V16" s="101">
        <f t="shared" si="1"/>
        <v>1811</v>
      </c>
      <c r="W16" s="131"/>
      <c r="X16" s="131"/>
      <c r="Y16" s="131"/>
      <c r="Z16" s="131"/>
      <c r="AA16" s="131"/>
      <c r="AB16" s="131"/>
      <c r="AC16" s="131"/>
      <c r="AD16" s="138"/>
      <c r="AE16" s="29"/>
      <c r="AF16" s="180" t="s">
        <v>261</v>
      </c>
      <c r="AG16" s="181">
        <v>16.6651611328125</v>
      </c>
      <c r="AH16" s="181">
        <v>1.0369431972503662</v>
      </c>
      <c r="AI16" s="181">
        <v>-0.33469560742378235</v>
      </c>
      <c r="AJ16" s="181">
        <v>9.8721103668212891</v>
      </c>
      <c r="AK16" s="181">
        <v>0.19895930588245392</v>
      </c>
      <c r="AL16" s="181">
        <v>1.3509099371731281E-2</v>
      </c>
      <c r="AM16" s="181">
        <v>7.139870896935463E-3</v>
      </c>
      <c r="AN16" s="181">
        <v>-8.1170899793505669E-3</v>
      </c>
      <c r="AO16" s="181">
        <v>7.4987590312957764E-2</v>
      </c>
      <c r="AP16" s="181">
        <v>5.8705173432826996E-3</v>
      </c>
      <c r="AQ16" s="181">
        <v>0.23600250482559204</v>
      </c>
      <c r="AR16" s="181">
        <v>0.25611868500709534</v>
      </c>
      <c r="AS16" s="181">
        <v>0.17975851893424988</v>
      </c>
    </row>
    <row r="17" spans="1:45" ht="13.9" customHeight="1">
      <c r="A17" s="14">
        <f t="shared" si="0"/>
        <v>1812</v>
      </c>
      <c r="B17" s="88"/>
      <c r="C17" s="89"/>
      <c r="D17" s="88"/>
      <c r="E17" s="73"/>
      <c r="F17" s="73"/>
      <c r="G17" s="73"/>
      <c r="H17" s="37"/>
      <c r="I17" s="85"/>
      <c r="J17" s="29"/>
      <c r="K17" s="29"/>
      <c r="L17" s="76"/>
      <c r="M17" s="101"/>
      <c r="N17" s="95"/>
      <c r="O17" s="100"/>
      <c r="P17" s="115"/>
      <c r="Q17" s="119"/>
      <c r="R17" s="120"/>
      <c r="S17" s="120"/>
      <c r="T17" s="120"/>
      <c r="U17" s="121"/>
      <c r="V17" s="101">
        <f t="shared" si="1"/>
        <v>1812</v>
      </c>
      <c r="W17" s="131"/>
      <c r="X17" s="131"/>
      <c r="Y17" s="131"/>
      <c r="Z17" s="131"/>
      <c r="AA17" s="131"/>
      <c r="AB17" s="131"/>
      <c r="AC17" s="131"/>
      <c r="AD17" s="138"/>
      <c r="AE17" s="29"/>
      <c r="AF17" s="180" t="s">
        <v>262</v>
      </c>
      <c r="AG17" s="181">
        <v>17.545452117919922</v>
      </c>
      <c r="AH17" s="181">
        <v>0.91874963045120239</v>
      </c>
      <c r="AI17" s="181">
        <v>-0.30906742811203003</v>
      </c>
      <c r="AJ17" s="181">
        <v>9.9501466751098633</v>
      </c>
      <c r="AK17" s="181">
        <v>0.27750766277313232</v>
      </c>
      <c r="AL17" s="181">
        <v>1.3739439658820629E-2</v>
      </c>
      <c r="AM17" s="181">
        <v>6.5380171872675419E-3</v>
      </c>
      <c r="AN17" s="181">
        <v>-7.3669906705617905E-3</v>
      </c>
      <c r="AO17" s="181">
        <v>7.5220592319965363E-2</v>
      </c>
      <c r="AP17" s="181">
        <v>7.9316459596157074E-3</v>
      </c>
      <c r="AQ17" s="181">
        <v>0.3160552978515625</v>
      </c>
      <c r="AR17" s="181">
        <v>0.32035017013549805</v>
      </c>
      <c r="AS17" s="181">
        <v>0.27335214614868164</v>
      </c>
    </row>
    <row r="18" spans="1:45" ht="13.9" customHeight="1">
      <c r="A18" s="14">
        <f t="shared" si="0"/>
        <v>1813</v>
      </c>
      <c r="B18" s="88"/>
      <c r="C18" s="89"/>
      <c r="D18" s="88"/>
      <c r="E18" s="73"/>
      <c r="F18" s="73"/>
      <c r="G18" s="73"/>
      <c r="H18" s="37"/>
      <c r="I18" s="85"/>
      <c r="J18" s="29"/>
      <c r="K18" s="29"/>
      <c r="L18" s="76"/>
      <c r="M18" s="101"/>
      <c r="N18" s="95"/>
      <c r="O18" s="100"/>
      <c r="P18" s="115"/>
      <c r="Q18" s="119"/>
      <c r="R18" s="120"/>
      <c r="S18" s="120"/>
      <c r="T18" s="120"/>
      <c r="U18" s="121"/>
      <c r="V18" s="101">
        <f t="shared" si="1"/>
        <v>1813</v>
      </c>
      <c r="W18" s="131"/>
      <c r="X18" s="131"/>
      <c r="Y18" s="131"/>
      <c r="Z18" s="131"/>
      <c r="AA18" s="131"/>
      <c r="AB18" s="131"/>
      <c r="AC18" s="131"/>
      <c r="AD18" s="138"/>
      <c r="AE18" s="29"/>
      <c r="AF18" s="180" t="s">
        <v>263</v>
      </c>
      <c r="AG18" s="181">
        <v>18.87108039855957</v>
      </c>
      <c r="AH18" s="181">
        <v>0.82519733905792236</v>
      </c>
      <c r="AI18" s="181">
        <v>-0.2836814820766449</v>
      </c>
      <c r="AJ18" s="181">
        <v>10.011401176452637</v>
      </c>
      <c r="AK18" s="181">
        <v>0.38026636838912964</v>
      </c>
      <c r="AL18" s="181">
        <v>1.4066546224057674E-2</v>
      </c>
      <c r="AM18" s="181">
        <v>6.0350187122821808E-3</v>
      </c>
      <c r="AN18" s="181">
        <v>-6.650394294410944E-3</v>
      </c>
      <c r="AO18" s="181">
        <v>7.5402364134788513E-2</v>
      </c>
      <c r="AP18" s="181">
        <v>1.0450242087244987E-2</v>
      </c>
      <c r="AQ18" s="181">
        <v>0.39632377028465271</v>
      </c>
      <c r="AR18" s="181">
        <v>0.39928793907165527</v>
      </c>
      <c r="AS18" s="181">
        <v>0.37734249234199524</v>
      </c>
    </row>
    <row r="19" spans="1:45" ht="13.9" customHeight="1">
      <c r="A19" s="14">
        <f t="shared" si="0"/>
        <v>1814</v>
      </c>
      <c r="B19" s="88"/>
      <c r="C19" s="89"/>
      <c r="D19" s="88"/>
      <c r="E19" s="73"/>
      <c r="F19" s="73"/>
      <c r="G19" s="73"/>
      <c r="H19" s="37"/>
      <c r="I19" s="85"/>
      <c r="J19" s="29"/>
      <c r="K19" s="29"/>
      <c r="L19" s="76"/>
      <c r="M19" s="101"/>
      <c r="N19" s="95"/>
      <c r="O19" s="100"/>
      <c r="P19" s="115"/>
      <c r="Q19" s="119"/>
      <c r="R19" s="120"/>
      <c r="S19" s="120"/>
      <c r="T19" s="120"/>
      <c r="U19" s="121"/>
      <c r="V19" s="101">
        <f t="shared" si="1"/>
        <v>1814</v>
      </c>
      <c r="W19" s="131"/>
      <c r="X19" s="131"/>
      <c r="Y19" s="131"/>
      <c r="Z19" s="131"/>
      <c r="AA19" s="131"/>
      <c r="AB19" s="131"/>
      <c r="AC19" s="131"/>
      <c r="AD19" s="138"/>
      <c r="AE19" s="29"/>
      <c r="AF19" s="180" t="s">
        <v>264</v>
      </c>
      <c r="AG19" s="181">
        <v>20.299066543579102</v>
      </c>
      <c r="AH19" s="181">
        <v>0.73545247316360474</v>
      </c>
      <c r="AI19" s="181">
        <v>-0.25079134106636047</v>
      </c>
      <c r="AJ19" s="181">
        <v>9.9441022872924805</v>
      </c>
      <c r="AK19" s="181">
        <v>0.496803879737854</v>
      </c>
      <c r="AL19" s="181">
        <v>1.4395449310541153E-2</v>
      </c>
      <c r="AM19" s="181">
        <v>5.5279047228395939E-3</v>
      </c>
      <c r="AN19" s="181">
        <v>-5.7581132277846336E-3</v>
      </c>
      <c r="AO19" s="181">
        <v>7.5202606618404388E-2</v>
      </c>
      <c r="AP19" s="181">
        <v>1.3095720671117306E-2</v>
      </c>
      <c r="AQ19" s="181">
        <v>0.55420029163360596</v>
      </c>
      <c r="AR19" s="181">
        <v>0.52487915754318237</v>
      </c>
      <c r="AS19" s="181">
        <v>0.52558517456054688</v>
      </c>
    </row>
    <row r="20" spans="1:45" ht="13.9" customHeight="1">
      <c r="A20" s="14">
        <f t="shared" si="0"/>
        <v>1815</v>
      </c>
      <c r="B20" s="88"/>
      <c r="C20" s="89"/>
      <c r="D20" s="88"/>
      <c r="E20" s="73"/>
      <c r="F20" s="73"/>
      <c r="G20" s="73"/>
      <c r="H20" s="37"/>
      <c r="I20" s="85"/>
      <c r="J20" s="29"/>
      <c r="K20" s="29"/>
      <c r="L20" s="76"/>
      <c r="M20" s="101"/>
      <c r="N20" s="95"/>
      <c r="O20" s="100"/>
      <c r="P20" s="115"/>
      <c r="Q20" s="119"/>
      <c r="R20" s="120"/>
      <c r="S20" s="120"/>
      <c r="T20" s="120"/>
      <c r="U20" s="121"/>
      <c r="V20" s="101">
        <f t="shared" si="1"/>
        <v>1815</v>
      </c>
      <c r="W20" s="131"/>
      <c r="X20" s="131"/>
      <c r="Y20" s="131"/>
      <c r="Z20" s="131"/>
      <c r="AA20" s="131"/>
      <c r="AB20" s="131"/>
      <c r="AC20" s="131"/>
      <c r="AD20" s="138"/>
      <c r="AE20" s="29"/>
      <c r="AF20" s="180" t="s">
        <v>265</v>
      </c>
      <c r="AG20" s="181">
        <v>21.729829788208008</v>
      </c>
      <c r="AH20" s="181">
        <v>0.65033078193664551</v>
      </c>
      <c r="AI20" s="181">
        <v>-0.22957441210746765</v>
      </c>
      <c r="AJ20" s="181">
        <v>10.060591697692871</v>
      </c>
      <c r="AK20" s="181">
        <v>0.61627823114395142</v>
      </c>
      <c r="AL20" s="181">
        <v>1.4703677967190742E-2</v>
      </c>
      <c r="AM20" s="181">
        <v>5.0223274156451225E-3</v>
      </c>
      <c r="AN20" s="181">
        <v>-5.2026631310582161E-3</v>
      </c>
      <c r="AO20" s="181">
        <v>7.5547628104686737E-2</v>
      </c>
      <c r="AP20" s="181">
        <v>1.5608499757945538E-2</v>
      </c>
      <c r="AQ20" s="181">
        <v>0.66144436597824097</v>
      </c>
      <c r="AR20" s="181">
        <v>0.67712068557739258</v>
      </c>
      <c r="AS20" s="181">
        <v>0.60117065906524658</v>
      </c>
    </row>
    <row r="21" spans="1:45" ht="13.9" customHeight="1">
      <c r="A21" s="14">
        <f t="shared" si="0"/>
        <v>1816</v>
      </c>
      <c r="B21" s="86"/>
      <c r="C21" s="87"/>
      <c r="D21" s="86"/>
      <c r="E21" s="73"/>
      <c r="F21" s="73"/>
      <c r="G21" s="73"/>
      <c r="H21" s="37"/>
      <c r="I21" s="85"/>
      <c r="J21" s="29"/>
      <c r="K21" s="29"/>
      <c r="L21" s="76"/>
      <c r="M21" s="101"/>
      <c r="N21" s="95"/>
      <c r="O21" s="100"/>
      <c r="P21" s="115"/>
      <c r="Q21" s="119"/>
      <c r="R21" s="120"/>
      <c r="S21" s="120"/>
      <c r="T21" s="120"/>
      <c r="U21" s="121"/>
      <c r="V21" s="101">
        <f t="shared" si="1"/>
        <v>1816</v>
      </c>
      <c r="W21" s="131"/>
      <c r="X21" s="131"/>
      <c r="Y21" s="131"/>
      <c r="Z21" s="131"/>
      <c r="AA21" s="131"/>
      <c r="AB21" s="131"/>
      <c r="AC21" s="131"/>
      <c r="AD21" s="138"/>
      <c r="AE21" s="29"/>
      <c r="AF21" s="180" t="s">
        <v>266</v>
      </c>
      <c r="AG21" s="181">
        <v>23.21619987487793</v>
      </c>
      <c r="AH21" s="181">
        <v>0.57815396785736084</v>
      </c>
      <c r="AI21" s="181">
        <v>-0.21056756377220154</v>
      </c>
      <c r="AJ21" s="181">
        <v>10.240922927856445</v>
      </c>
      <c r="AK21" s="181">
        <v>0.72917801141738892</v>
      </c>
      <c r="AL21" s="181">
        <v>1.5004073269665241E-2</v>
      </c>
      <c r="AM21" s="181">
        <v>4.5729819685220718E-3</v>
      </c>
      <c r="AN21" s="181">
        <v>-4.7176573425531387E-3</v>
      </c>
      <c r="AO21" s="181">
        <v>7.6074853539466858E-2</v>
      </c>
      <c r="AP21" s="181">
        <v>1.7822971567511559E-2</v>
      </c>
      <c r="AQ21" s="181">
        <v>0.72004884481430054</v>
      </c>
      <c r="AR21" s="181">
        <v>0.79028671979904175</v>
      </c>
      <c r="AS21" s="181">
        <v>0.66133755445480347</v>
      </c>
    </row>
    <row r="22" spans="1:45" ht="13.9" customHeight="1">
      <c r="A22" s="14">
        <f t="shared" si="0"/>
        <v>1817</v>
      </c>
      <c r="B22" s="84"/>
      <c r="C22" s="37"/>
      <c r="D22" s="84"/>
      <c r="E22" s="37"/>
      <c r="F22" s="37"/>
      <c r="G22" s="37"/>
      <c r="H22" s="37"/>
      <c r="I22" s="85"/>
      <c r="J22" s="29"/>
      <c r="K22" s="29"/>
      <c r="L22" s="76"/>
      <c r="M22" s="101"/>
      <c r="N22" s="95"/>
      <c r="O22" s="100"/>
      <c r="P22" s="115"/>
      <c r="Q22" s="119"/>
      <c r="R22" s="120"/>
      <c r="S22" s="120"/>
      <c r="T22" s="120"/>
      <c r="U22" s="121"/>
      <c r="V22" s="101">
        <f t="shared" si="1"/>
        <v>1817</v>
      </c>
      <c r="W22" s="131"/>
      <c r="X22" s="131"/>
      <c r="Y22" s="131"/>
      <c r="Z22" s="131"/>
      <c r="AA22" s="131"/>
      <c r="AB22" s="131"/>
      <c r="AC22" s="131"/>
      <c r="AD22" s="138"/>
      <c r="AE22" s="29"/>
      <c r="AF22" s="180" t="s">
        <v>267</v>
      </c>
      <c r="AG22" s="181">
        <v>24.581386566162109</v>
      </c>
      <c r="AH22" s="181">
        <v>0.50293797254562378</v>
      </c>
      <c r="AI22" s="181">
        <v>-0.19015210866928101</v>
      </c>
      <c r="AJ22" s="181">
        <v>10.504390716552734</v>
      </c>
      <c r="AK22" s="181">
        <v>0.8269050121307373</v>
      </c>
      <c r="AL22" s="181">
        <v>1.5264227986335754E-2</v>
      </c>
      <c r="AM22" s="181">
        <v>4.0825293399393559E-3</v>
      </c>
      <c r="AN22" s="181">
        <v>-4.2092930525541306E-3</v>
      </c>
      <c r="AO22" s="181">
        <v>7.6830588281154633E-2</v>
      </c>
      <c r="AP22" s="181">
        <v>1.9629636779427528E-2</v>
      </c>
      <c r="AQ22" s="181">
        <v>0.80353385210037231</v>
      </c>
      <c r="AR22" s="181">
        <v>0.86977660655975342</v>
      </c>
      <c r="AS22" s="181">
        <v>0.76218110322952271</v>
      </c>
    </row>
    <row r="23" spans="1:45" ht="13.9" customHeight="1">
      <c r="A23" s="14">
        <f t="shared" si="0"/>
        <v>1818</v>
      </c>
      <c r="B23" s="88"/>
      <c r="C23" s="89"/>
      <c r="D23" s="88"/>
      <c r="E23" s="73"/>
      <c r="F23" s="73"/>
      <c r="G23" s="73"/>
      <c r="H23" s="37"/>
      <c r="I23" s="85"/>
      <c r="J23" s="29"/>
      <c r="K23" s="29"/>
      <c r="L23" s="76"/>
      <c r="M23" s="101"/>
      <c r="N23" s="95"/>
      <c r="O23" s="100"/>
      <c r="P23" s="115"/>
      <c r="Q23" s="119"/>
      <c r="R23" s="120"/>
      <c r="S23" s="120"/>
      <c r="T23" s="120"/>
      <c r="U23" s="121"/>
      <c r="V23" s="101">
        <f t="shared" si="1"/>
        <v>1818</v>
      </c>
      <c r="W23" s="131"/>
      <c r="X23" s="131"/>
      <c r="Y23" s="131"/>
      <c r="Z23" s="131"/>
      <c r="AA23" s="131"/>
      <c r="AB23" s="131"/>
      <c r="AC23" s="131"/>
      <c r="AD23" s="138"/>
      <c r="AE23" s="29"/>
      <c r="AF23" s="180" t="s">
        <v>268</v>
      </c>
      <c r="AG23" s="181">
        <v>26.041288375854492</v>
      </c>
      <c r="AH23" s="181">
        <v>0.44215482473373413</v>
      </c>
      <c r="AI23" s="181">
        <v>-0.17922510206699371</v>
      </c>
      <c r="AJ23" s="181">
        <v>10.998506546020508</v>
      </c>
      <c r="AK23" s="181">
        <v>0.90398824214935303</v>
      </c>
      <c r="AL23" s="181">
        <v>1.5527565963566303E-2</v>
      </c>
      <c r="AM23" s="181">
        <v>3.6680949851870537E-3</v>
      </c>
      <c r="AN23" s="181">
        <v>-3.9423364214599133E-3</v>
      </c>
      <c r="AO23" s="181">
        <v>7.82037153840065E-2</v>
      </c>
      <c r="AP23" s="181">
        <v>2.0989857614040375E-2</v>
      </c>
      <c r="AQ23" s="181">
        <v>0.77227979898452759</v>
      </c>
      <c r="AR23" s="181">
        <v>0.88774508237838745</v>
      </c>
      <c r="AS23" s="181">
        <v>0.78752946853637695</v>
      </c>
    </row>
    <row r="24" spans="1:45" ht="13.9" customHeight="1">
      <c r="A24" s="14">
        <f t="shared" si="0"/>
        <v>1819</v>
      </c>
      <c r="B24" s="88"/>
      <c r="C24" s="89"/>
      <c r="D24" s="88"/>
      <c r="E24" s="73"/>
      <c r="F24" s="73"/>
      <c r="G24" s="73"/>
      <c r="H24" s="37"/>
      <c r="I24" s="85"/>
      <c r="J24" s="29"/>
      <c r="K24" s="29"/>
      <c r="L24" s="76"/>
      <c r="M24" s="101"/>
      <c r="N24" s="95"/>
      <c r="O24" s="100"/>
      <c r="P24" s="115"/>
      <c r="Q24" s="119"/>
      <c r="R24" s="120"/>
      <c r="S24" s="120"/>
      <c r="T24" s="120"/>
      <c r="U24" s="121"/>
      <c r="V24" s="101">
        <f t="shared" si="1"/>
        <v>1819</v>
      </c>
      <c r="W24" s="131"/>
      <c r="X24" s="131"/>
      <c r="Y24" s="131"/>
      <c r="Z24" s="131"/>
      <c r="AA24" s="131"/>
      <c r="AB24" s="131"/>
      <c r="AC24" s="131"/>
      <c r="AD24" s="138"/>
      <c r="AE24" s="29"/>
      <c r="AF24" s="180" t="s">
        <v>269</v>
      </c>
      <c r="AG24" s="181">
        <v>27.208171844482422</v>
      </c>
      <c r="AH24" s="181">
        <v>0.37535670399665833</v>
      </c>
      <c r="AI24" s="181">
        <v>-0.15945549309253693</v>
      </c>
      <c r="AJ24" s="181">
        <v>11.47620964050293</v>
      </c>
      <c r="AK24" s="181">
        <v>0.95576298236846924</v>
      </c>
      <c r="AL24" s="181">
        <v>1.5728065744042397E-2</v>
      </c>
      <c r="AM24" s="181">
        <v>3.192215459421277E-3</v>
      </c>
      <c r="AN24" s="181">
        <v>-3.4680797252804041E-3</v>
      </c>
      <c r="AO24" s="181">
        <v>7.9480059444904327E-2</v>
      </c>
      <c r="AP24" s="181">
        <v>2.1873878315091133E-2</v>
      </c>
      <c r="AQ24" s="181">
        <v>0.7865636944770813</v>
      </c>
      <c r="AR24" s="181">
        <v>0.86722844839096069</v>
      </c>
      <c r="AS24" s="181">
        <v>0.87127357721328735</v>
      </c>
    </row>
    <row r="25" spans="1:45" ht="15">
      <c r="A25" s="10">
        <v>1820</v>
      </c>
      <c r="B25" s="84">
        <f>AVERAGE('TA1'!D$8:'TA1'!D$9)</f>
        <v>2.3869776166975498E-2</v>
      </c>
      <c r="C25" s="37">
        <f>AVERAGE('TA1'!E$8:'TA1'!E$9)</f>
        <v>0.13980380445718765</v>
      </c>
      <c r="D25" s="84">
        <f>AVERAGE('TA1'!F$8:'TA1'!F$9)</f>
        <v>0.83632642030715942</v>
      </c>
      <c r="E25" s="37">
        <f>AVERAGE('TA1'!G$8:'TA1'!G$9)</f>
        <v>0.47554641962051392</v>
      </c>
      <c r="F25" s="37">
        <f>AVERAGE('TA1'!H$8:'TA1'!H$9)</f>
        <v>0.19406639039516449</v>
      </c>
      <c r="G25" s="37">
        <f>D25-E25</f>
        <v>0.36078000068664551</v>
      </c>
      <c r="H25" s="37">
        <f>B25+C25</f>
        <v>0.16367358062416315</v>
      </c>
      <c r="I25" s="85">
        <f>E25-F25</f>
        <v>0.28148002922534943</v>
      </c>
      <c r="J25" s="29"/>
      <c r="K25" s="29"/>
      <c r="L25" s="76"/>
      <c r="M25" s="103">
        <v>400.86311119738014</v>
      </c>
      <c r="N25" s="104">
        <v>3124.9344432351895</v>
      </c>
      <c r="O25" s="105">
        <v>19644.958540778469</v>
      </c>
      <c r="P25" s="115">
        <f>N25/M25</f>
        <v>7.7955151171206412</v>
      </c>
      <c r="Q25" s="119"/>
      <c r="R25" s="120"/>
      <c r="S25" s="120"/>
      <c r="T25" s="120"/>
      <c r="U25" s="121"/>
      <c r="V25" s="107">
        <v>1820</v>
      </c>
      <c r="W25" s="131">
        <f>B25*$N25/0.5/$M25</f>
        <v>0.37215440190388699</v>
      </c>
      <c r="X25" s="131">
        <f>C25*$N25/0.4/$M25</f>
        <v>2.7246066776924609</v>
      </c>
      <c r="Y25" s="131">
        <f>D25*$N25/0.1/$M25</f>
        <v>65.195952523518528</v>
      </c>
      <c r="Z25" s="131">
        <f>E25*$N25/0.01/$M25</f>
        <v>370.71293030443127</v>
      </c>
      <c r="AA25" s="131">
        <f>F25*$N25/0.001/$M25</f>
        <v>1512.847480050541</v>
      </c>
      <c r="AB25" s="131">
        <f>G25*$N25/0.09/$M25</f>
        <v>31.249621658972675</v>
      </c>
      <c r="AC25" s="131">
        <f>H25*$N25/0.9/$M25</f>
        <v>1.4176887466988088</v>
      </c>
      <c r="AD25" s="138">
        <f>N25/M25</f>
        <v>7.7955151171206412</v>
      </c>
      <c r="AE25" s="29"/>
      <c r="AF25" s="180" t="s">
        <v>270</v>
      </c>
      <c r="AG25" s="181">
        <v>28.325788497924805</v>
      </c>
      <c r="AH25" s="181">
        <v>0.31258866190910339</v>
      </c>
      <c r="AI25" s="181">
        <v>-0.14710335433483124</v>
      </c>
      <c r="AJ25" s="181">
        <v>12.215054512023926</v>
      </c>
      <c r="AK25" s="181">
        <v>0.98223757743835449</v>
      </c>
      <c r="AL25" s="181">
        <v>1.5912506729364395E-2</v>
      </c>
      <c r="AM25" s="181">
        <v>2.7237152680754662E-3</v>
      </c>
      <c r="AN25" s="181">
        <v>-3.1772798392921686E-3</v>
      </c>
      <c r="AO25" s="181">
        <v>8.1363700330257416E-2</v>
      </c>
      <c r="AP25" s="181">
        <v>2.2317200899124146E-2</v>
      </c>
      <c r="AQ25" s="181">
        <v>0.91223037242889404</v>
      </c>
      <c r="AR25" s="181">
        <v>0.96598577499389648</v>
      </c>
      <c r="AS25" s="181">
        <v>0.92803788185119629</v>
      </c>
    </row>
    <row r="26" spans="1:45" ht="15">
      <c r="A26" s="10">
        <f t="shared" ref="A26:A33" si="2">A25+1</f>
        <v>1821</v>
      </c>
      <c r="B26" s="88"/>
      <c r="C26" s="89"/>
      <c r="D26" s="88"/>
      <c r="E26" s="73"/>
      <c r="F26" s="73"/>
      <c r="G26" s="73"/>
      <c r="H26" s="37"/>
      <c r="I26" s="85"/>
      <c r="J26" s="29"/>
      <c r="K26" s="29"/>
      <c r="L26" s="76"/>
      <c r="M26" s="103"/>
      <c r="N26" s="106"/>
      <c r="O26" s="105"/>
      <c r="P26" s="115"/>
      <c r="Q26" s="119"/>
      <c r="R26" s="120"/>
      <c r="S26" s="120"/>
      <c r="T26" s="120"/>
      <c r="U26" s="121"/>
      <c r="V26" s="107">
        <f t="shared" ref="V26:V89" si="3">V25+1</f>
        <v>1821</v>
      </c>
      <c r="W26" s="131"/>
      <c r="X26" s="131"/>
      <c r="Y26" s="131"/>
      <c r="Z26" s="131"/>
      <c r="AA26" s="131"/>
      <c r="AB26" s="131"/>
      <c r="AC26" s="131"/>
      <c r="AD26" s="138"/>
      <c r="AE26" s="29"/>
      <c r="AF26" s="180" t="s">
        <v>271</v>
      </c>
      <c r="AG26" s="181">
        <v>29.515188217163086</v>
      </c>
      <c r="AH26" s="181">
        <v>0.26081997156143188</v>
      </c>
      <c r="AI26" s="181">
        <v>-0.12599655985832214</v>
      </c>
      <c r="AJ26" s="181">
        <v>12.944676399230957</v>
      </c>
      <c r="AK26" s="181">
        <v>0.98582684993743896</v>
      </c>
      <c r="AL26" s="181">
        <v>1.6101261600852013E-2</v>
      </c>
      <c r="AM26" s="181">
        <v>2.3203105665743351E-3</v>
      </c>
      <c r="AN26" s="181">
        <v>-2.6897953357547522E-3</v>
      </c>
      <c r="AO26" s="181">
        <v>8.3126157522201538E-2</v>
      </c>
      <c r="AP26" s="181">
        <v>2.2376861423254013E-2</v>
      </c>
      <c r="AQ26" s="181">
        <v>0.97839212417602539</v>
      </c>
      <c r="AR26" s="181">
        <v>1.0399267673492432</v>
      </c>
      <c r="AS26" s="181">
        <v>0.92592406272888184</v>
      </c>
    </row>
    <row r="27" spans="1:45" ht="15">
      <c r="A27" s="10">
        <f t="shared" si="2"/>
        <v>1822</v>
      </c>
      <c r="B27" s="88"/>
      <c r="C27" s="89"/>
      <c r="D27" s="88"/>
      <c r="E27" s="73"/>
      <c r="F27" s="73"/>
      <c r="G27" s="73"/>
      <c r="H27" s="37"/>
      <c r="I27" s="85"/>
      <c r="J27" s="29"/>
      <c r="K27" s="29"/>
      <c r="L27" s="76"/>
      <c r="M27" s="107"/>
      <c r="N27" s="106"/>
      <c r="O27" s="105"/>
      <c r="P27" s="115"/>
      <c r="Q27" s="119"/>
      <c r="R27" s="120"/>
      <c r="S27" s="120"/>
      <c r="T27" s="120"/>
      <c r="U27" s="121"/>
      <c r="V27" s="107">
        <f t="shared" si="3"/>
        <v>1822</v>
      </c>
      <c r="W27" s="131"/>
      <c r="X27" s="131"/>
      <c r="Y27" s="131"/>
      <c r="Z27" s="131"/>
      <c r="AA27" s="131"/>
      <c r="AB27" s="131"/>
      <c r="AC27" s="131"/>
      <c r="AD27" s="138"/>
      <c r="AE27" s="29"/>
      <c r="AF27" s="180" t="s">
        <v>272</v>
      </c>
      <c r="AG27" s="181">
        <v>30.439985275268555</v>
      </c>
      <c r="AH27" s="181">
        <v>0.2047915905714035</v>
      </c>
      <c r="AI27" s="181">
        <v>-0.12288682162761688</v>
      </c>
      <c r="AJ27" s="181">
        <v>14.04927921295166</v>
      </c>
      <c r="AK27" s="181">
        <v>0.97696542739868164</v>
      </c>
      <c r="AL27" s="181">
        <v>1.6243033111095428E-2</v>
      </c>
      <c r="AM27" s="181">
        <v>1.8648025579750538E-3</v>
      </c>
      <c r="AN27" s="181">
        <v>-2.6189493946731091E-3</v>
      </c>
      <c r="AO27" s="181">
        <v>8.5631147027015686E-2</v>
      </c>
      <c r="AP27" s="181">
        <v>2.2229375317692757E-2</v>
      </c>
      <c r="AQ27" s="181">
        <v>1.0268059968948364</v>
      </c>
      <c r="AR27" s="181">
        <v>1.08167564868927</v>
      </c>
      <c r="AS27" s="181">
        <v>0.92485564947128296</v>
      </c>
    </row>
    <row r="28" spans="1:45" ht="15">
      <c r="A28" s="10">
        <f t="shared" si="2"/>
        <v>1823</v>
      </c>
      <c r="B28" s="88"/>
      <c r="C28" s="89"/>
      <c r="D28" s="88"/>
      <c r="E28" s="73"/>
      <c r="F28" s="73"/>
      <c r="G28" s="73"/>
      <c r="H28" s="37"/>
      <c r="I28" s="85"/>
      <c r="J28" s="29"/>
      <c r="K28" s="29"/>
      <c r="L28" s="76"/>
      <c r="M28" s="107"/>
      <c r="N28" s="106"/>
      <c r="O28" s="105"/>
      <c r="P28" s="115"/>
      <c r="Q28" s="119"/>
      <c r="R28" s="120"/>
      <c r="S28" s="120"/>
      <c r="T28" s="120"/>
      <c r="U28" s="121"/>
      <c r="V28" s="107">
        <f t="shared" si="3"/>
        <v>1823</v>
      </c>
      <c r="W28" s="131"/>
      <c r="X28" s="131"/>
      <c r="Y28" s="131"/>
      <c r="Z28" s="131"/>
      <c r="AA28" s="131"/>
      <c r="AB28" s="131"/>
      <c r="AC28" s="131"/>
      <c r="AD28" s="138"/>
      <c r="AE28" s="29"/>
      <c r="AF28" s="180" t="s">
        <v>273</v>
      </c>
      <c r="AG28" s="181">
        <v>31.337636947631836</v>
      </c>
      <c r="AH28" s="181">
        <v>0.1516583114862442</v>
      </c>
      <c r="AI28" s="181">
        <v>-0.11789588630199432</v>
      </c>
      <c r="AJ28" s="181">
        <v>15.168342590332031</v>
      </c>
      <c r="AK28" s="181">
        <v>0.96878945827484131</v>
      </c>
      <c r="AL28" s="181">
        <v>1.637672632932663E-2</v>
      </c>
      <c r="AM28" s="181">
        <v>1.4130264753475785E-3</v>
      </c>
      <c r="AN28" s="181">
        <v>-2.505759010091424E-3</v>
      </c>
      <c r="AO28" s="181">
        <v>8.7993316352367401E-2</v>
      </c>
      <c r="AP28" s="181">
        <v>2.2092729806900024E-2</v>
      </c>
      <c r="AQ28" s="181">
        <v>1.2348940372467041</v>
      </c>
      <c r="AR28" s="181">
        <v>1.1997050046920776</v>
      </c>
      <c r="AS28" s="181">
        <v>1.0002844333648682</v>
      </c>
    </row>
    <row r="29" spans="1:45" ht="15">
      <c r="A29" s="10">
        <f t="shared" si="2"/>
        <v>1824</v>
      </c>
      <c r="B29" s="88"/>
      <c r="C29" s="89"/>
      <c r="D29" s="88"/>
      <c r="E29" s="73"/>
      <c r="F29" s="73"/>
      <c r="G29" s="73"/>
      <c r="H29" s="37"/>
      <c r="I29" s="85"/>
      <c r="J29" s="29"/>
      <c r="K29" s="29"/>
      <c r="L29" s="76"/>
      <c r="M29" s="107"/>
      <c r="N29" s="106"/>
      <c r="O29" s="105"/>
      <c r="P29" s="115"/>
      <c r="Q29" s="119"/>
      <c r="R29" s="120"/>
      <c r="S29" s="120"/>
      <c r="T29" s="120"/>
      <c r="U29" s="121"/>
      <c r="V29" s="107">
        <f t="shared" si="3"/>
        <v>1824</v>
      </c>
      <c r="W29" s="131"/>
      <c r="X29" s="131"/>
      <c r="Y29" s="131"/>
      <c r="Z29" s="131"/>
      <c r="AA29" s="131"/>
      <c r="AB29" s="131"/>
      <c r="AC29" s="131"/>
      <c r="AD29" s="138"/>
      <c r="AE29" s="29"/>
      <c r="AF29" s="180" t="s">
        <v>274</v>
      </c>
      <c r="AG29" s="181">
        <v>32.205966949462891</v>
      </c>
      <c r="AH29" s="181">
        <v>0.10821644216775894</v>
      </c>
      <c r="AI29" s="181">
        <v>-0.1167885810136795</v>
      </c>
      <c r="AJ29" s="181">
        <v>16.221231460571289</v>
      </c>
      <c r="AK29" s="181">
        <v>0.96998387575149536</v>
      </c>
      <c r="AL29" s="181">
        <v>1.6502583399415016E-2</v>
      </c>
      <c r="AM29" s="181">
        <v>1.0280472924932837E-3</v>
      </c>
      <c r="AN29" s="181">
        <v>-2.4807313457131386E-3</v>
      </c>
      <c r="AO29" s="181">
        <v>9.0075276792049408E-2</v>
      </c>
      <c r="AP29" s="181">
        <v>2.2112727165222168E-2</v>
      </c>
      <c r="AQ29" s="181">
        <v>1.1834211349487305</v>
      </c>
      <c r="AR29" s="181">
        <v>1.1508885622024536</v>
      </c>
      <c r="AS29" s="181">
        <v>0.99978023767471313</v>
      </c>
    </row>
    <row r="30" spans="1:45" ht="15">
      <c r="A30" s="10">
        <f t="shared" si="2"/>
        <v>1825</v>
      </c>
      <c r="B30" s="86"/>
      <c r="C30" s="87"/>
      <c r="D30" s="86"/>
      <c r="E30" s="73"/>
      <c r="F30" s="73"/>
      <c r="G30" s="73"/>
      <c r="H30" s="37"/>
      <c r="I30" s="85"/>
      <c r="J30" s="29"/>
      <c r="K30" s="29"/>
      <c r="L30" s="76"/>
      <c r="M30" s="107"/>
      <c r="N30" s="106"/>
      <c r="O30" s="105"/>
      <c r="P30" s="115"/>
      <c r="Q30" s="119"/>
      <c r="R30" s="120"/>
      <c r="S30" s="120"/>
      <c r="T30" s="120"/>
      <c r="U30" s="121"/>
      <c r="V30" s="107">
        <f t="shared" si="3"/>
        <v>1825</v>
      </c>
      <c r="W30" s="131"/>
      <c r="X30" s="131"/>
      <c r="Y30" s="131"/>
      <c r="Z30" s="131"/>
      <c r="AA30" s="131"/>
      <c r="AB30" s="131"/>
      <c r="AC30" s="131"/>
      <c r="AD30" s="138"/>
      <c r="AE30" s="29"/>
      <c r="AF30" s="180" t="s">
        <v>275</v>
      </c>
      <c r="AG30" s="181">
        <v>33.032787322998047</v>
      </c>
      <c r="AH30" s="181">
        <v>7.318577915430069E-2</v>
      </c>
      <c r="AI30" s="181">
        <v>-0.11947913467884064</v>
      </c>
      <c r="AJ30" s="181">
        <v>17.147891998291016</v>
      </c>
      <c r="AK30" s="181">
        <v>0.98452591896057129</v>
      </c>
      <c r="AL30" s="181">
        <v>1.6619415953755379E-2</v>
      </c>
      <c r="AM30" s="181">
        <v>7.0656539173796773E-4</v>
      </c>
      <c r="AN30" s="181">
        <v>-2.5415976997464895E-3</v>
      </c>
      <c r="AO30" s="181">
        <v>9.1807939112186432E-2</v>
      </c>
      <c r="AP30" s="181">
        <v>2.2355249151587486E-2</v>
      </c>
      <c r="AQ30" s="181">
        <v>1.1392982006072998</v>
      </c>
      <c r="AR30" s="181">
        <v>1.1028187274932861</v>
      </c>
      <c r="AS30" s="181">
        <v>1.0189533233642578</v>
      </c>
    </row>
    <row r="31" spans="1:45" ht="15">
      <c r="A31" s="10">
        <f t="shared" si="2"/>
        <v>1826</v>
      </c>
      <c r="B31" s="86"/>
      <c r="C31" s="87"/>
      <c r="D31" s="86"/>
      <c r="E31" s="73"/>
      <c r="F31" s="73"/>
      <c r="G31" s="73"/>
      <c r="H31" s="37"/>
      <c r="I31" s="85"/>
      <c r="J31" s="29"/>
      <c r="K31" s="29"/>
      <c r="L31" s="76"/>
      <c r="M31" s="107"/>
      <c r="N31" s="106"/>
      <c r="O31" s="105"/>
      <c r="P31" s="115"/>
      <c r="Q31" s="119"/>
      <c r="R31" s="120"/>
      <c r="S31" s="120"/>
      <c r="T31" s="120"/>
      <c r="U31" s="121"/>
      <c r="V31" s="107">
        <f t="shared" si="3"/>
        <v>1826</v>
      </c>
      <c r="W31" s="131"/>
      <c r="X31" s="131"/>
      <c r="Y31" s="131"/>
      <c r="Z31" s="131"/>
      <c r="AA31" s="131"/>
      <c r="AB31" s="131"/>
      <c r="AC31" s="131"/>
      <c r="AD31" s="138"/>
      <c r="AE31" s="29"/>
      <c r="AF31" s="180" t="s">
        <v>276</v>
      </c>
      <c r="AG31" s="181">
        <v>33.702091217041016</v>
      </c>
      <c r="AH31" s="181">
        <v>4.2362801730632782E-2</v>
      </c>
      <c r="AI31" s="181">
        <v>-0.12579044699668884</v>
      </c>
      <c r="AJ31" s="181">
        <v>17.905969619750977</v>
      </c>
      <c r="AK31" s="181">
        <v>1.0142911672592163</v>
      </c>
      <c r="AL31" s="181">
        <v>1.6711939126253128E-2</v>
      </c>
      <c r="AM31" s="181">
        <v>4.1498671635054052E-4</v>
      </c>
      <c r="AN31" s="181">
        <v>-2.6850919239223003E-3</v>
      </c>
      <c r="AO31" s="181">
        <v>9.316273033618927E-2</v>
      </c>
      <c r="AP31" s="181">
        <v>2.2846339270472527E-2</v>
      </c>
      <c r="AQ31" s="181">
        <v>1.1409573554992676</v>
      </c>
      <c r="AR31" s="181">
        <v>1.0983322858810425</v>
      </c>
      <c r="AS31" s="181">
        <v>1.0552090406417847</v>
      </c>
    </row>
    <row r="32" spans="1:45" ht="15">
      <c r="A32" s="10">
        <f t="shared" si="2"/>
        <v>1827</v>
      </c>
      <c r="B32" s="84"/>
      <c r="C32" s="37"/>
      <c r="D32" s="84"/>
      <c r="E32" s="37"/>
      <c r="F32" s="37"/>
      <c r="G32" s="37"/>
      <c r="H32" s="37"/>
      <c r="I32" s="85"/>
      <c r="J32" s="29"/>
      <c r="K32" s="29"/>
      <c r="L32" s="76"/>
      <c r="M32" s="107"/>
      <c r="N32" s="106"/>
      <c r="O32" s="105"/>
      <c r="P32" s="115"/>
      <c r="Q32" s="119"/>
      <c r="R32" s="120"/>
      <c r="S32" s="120"/>
      <c r="T32" s="120"/>
      <c r="U32" s="121"/>
      <c r="V32" s="107">
        <f t="shared" si="3"/>
        <v>1827</v>
      </c>
      <c r="W32" s="131"/>
      <c r="X32" s="131"/>
      <c r="Y32" s="131"/>
      <c r="Z32" s="131"/>
      <c r="AA32" s="131"/>
      <c r="AB32" s="131"/>
      <c r="AC32" s="131"/>
      <c r="AD32" s="138"/>
      <c r="AE32" s="29"/>
      <c r="AF32" s="180" t="s">
        <v>277</v>
      </c>
      <c r="AG32" s="181">
        <v>34.299022674560547</v>
      </c>
      <c r="AH32" s="181">
        <v>2.8865046799182892E-2</v>
      </c>
      <c r="AI32" s="181">
        <v>-0.14426912367343903</v>
      </c>
      <c r="AJ32" s="181">
        <v>18.481315612792969</v>
      </c>
      <c r="AK32" s="181">
        <v>1.0580161809921265</v>
      </c>
      <c r="AL32" s="181">
        <v>1.6792971640825272E-2</v>
      </c>
      <c r="AM32" s="181">
        <v>2.8460347675718367E-4</v>
      </c>
      <c r="AN32" s="181">
        <v>-3.111137542873621E-3</v>
      </c>
      <c r="AO32" s="181">
        <v>9.4156242907047272E-2</v>
      </c>
      <c r="AP32" s="181">
        <v>2.3555157706141472E-2</v>
      </c>
      <c r="AQ32" s="181">
        <v>1.0978915691375732</v>
      </c>
      <c r="AR32" s="181">
        <v>1.0688720941543579</v>
      </c>
      <c r="AS32" s="181">
        <v>1.0868833065032959</v>
      </c>
    </row>
    <row r="33" spans="1:45" ht="15">
      <c r="A33" s="10">
        <f t="shared" si="2"/>
        <v>1828</v>
      </c>
      <c r="B33" s="88"/>
      <c r="C33" s="89"/>
      <c r="D33" s="88"/>
      <c r="E33" s="73"/>
      <c r="F33" s="73"/>
      <c r="G33" s="73"/>
      <c r="H33" s="37"/>
      <c r="I33" s="85"/>
      <c r="J33" s="29"/>
      <c r="K33" s="29"/>
      <c r="L33" s="76"/>
      <c r="M33" s="107"/>
      <c r="N33" s="106"/>
      <c r="O33" s="105"/>
      <c r="P33" s="115"/>
      <c r="Q33" s="119"/>
      <c r="R33" s="120"/>
      <c r="S33" s="120"/>
      <c r="T33" s="120"/>
      <c r="U33" s="121"/>
      <c r="V33" s="107">
        <f t="shared" si="3"/>
        <v>1828</v>
      </c>
      <c r="W33" s="131"/>
      <c r="X33" s="131"/>
      <c r="Y33" s="131"/>
      <c r="Z33" s="131"/>
      <c r="AA33" s="131"/>
      <c r="AB33" s="131"/>
      <c r="AC33" s="131"/>
      <c r="AD33" s="138"/>
      <c r="AE33" s="29"/>
      <c r="AF33" s="180" t="s">
        <v>278</v>
      </c>
      <c r="AG33" s="181">
        <v>34.800281524658203</v>
      </c>
      <c r="AH33" s="181">
        <v>3.255380317568779E-2</v>
      </c>
      <c r="AI33" s="181">
        <v>-0.18256065249443054</v>
      </c>
      <c r="AJ33" s="181">
        <v>19.08265495300293</v>
      </c>
      <c r="AK33" s="181">
        <v>1.1120154857635498</v>
      </c>
      <c r="AL33" s="181">
        <v>1.6859970986843109E-2</v>
      </c>
      <c r="AM33" s="181">
        <v>3.2040287624113262E-4</v>
      </c>
      <c r="AN33" s="181">
        <v>-4.023455549031496E-3</v>
      </c>
      <c r="AO33" s="181">
        <v>9.5164678990840912E-2</v>
      </c>
      <c r="AP33" s="181">
        <v>2.4410685524344444E-2</v>
      </c>
      <c r="AQ33" s="181">
        <v>1.1123718023300171</v>
      </c>
      <c r="AR33" s="181">
        <v>1.1093213558197021</v>
      </c>
      <c r="AS33" s="181">
        <v>1.1150698661804199</v>
      </c>
    </row>
    <row r="34" spans="1:45" ht="15">
      <c r="A34" s="11">
        <f t="shared" ref="A34:A97" si="4">A33+1</f>
        <v>1829</v>
      </c>
      <c r="B34" s="88"/>
      <c r="C34" s="89"/>
      <c r="D34" s="88"/>
      <c r="E34" s="73"/>
      <c r="F34" s="73"/>
      <c r="G34" s="73"/>
      <c r="H34" s="37"/>
      <c r="I34" s="85"/>
      <c r="J34" s="29"/>
      <c r="K34" s="29"/>
      <c r="L34" s="76"/>
      <c r="M34" s="107"/>
      <c r="N34" s="106"/>
      <c r="O34" s="105"/>
      <c r="P34" s="115"/>
      <c r="Q34" s="119"/>
      <c r="R34" s="120"/>
      <c r="S34" s="120"/>
      <c r="T34" s="120"/>
      <c r="U34" s="121"/>
      <c r="V34" s="132">
        <f t="shared" si="3"/>
        <v>1829</v>
      </c>
      <c r="W34" s="131"/>
      <c r="X34" s="131"/>
      <c r="Y34" s="131"/>
      <c r="Z34" s="131"/>
      <c r="AA34" s="131"/>
      <c r="AB34" s="131"/>
      <c r="AC34" s="131"/>
      <c r="AD34" s="138"/>
      <c r="AE34" s="29"/>
      <c r="AF34" s="180" t="s">
        <v>279</v>
      </c>
      <c r="AG34" s="181">
        <v>35.17156982421875</v>
      </c>
      <c r="AH34" s="181">
        <v>5.3312007337808609E-2</v>
      </c>
      <c r="AI34" s="181">
        <v>-0.22306987643241882</v>
      </c>
      <c r="AJ34" s="181">
        <v>19.383502960205078</v>
      </c>
      <c r="AK34" s="181">
        <v>1.1684504747390747</v>
      </c>
      <c r="AL34" s="181">
        <v>1.6908997669816017E-2</v>
      </c>
      <c r="AM34" s="181">
        <v>5.1952979993075132E-4</v>
      </c>
      <c r="AN34" s="181">
        <v>-5.0353771075606346E-3</v>
      </c>
      <c r="AO34" s="181">
        <v>9.5658257603645325E-2</v>
      </c>
      <c r="AP34" s="181">
        <v>2.5282470509409904E-2</v>
      </c>
      <c r="AQ34" s="181">
        <v>1.1635370254516602</v>
      </c>
      <c r="AR34" s="181">
        <v>1.1538572311401367</v>
      </c>
      <c r="AS34" s="181">
        <v>1.1781958341598511</v>
      </c>
    </row>
    <row r="35" spans="1:45" ht="13.9" customHeight="1">
      <c r="A35" s="10">
        <f t="shared" si="4"/>
        <v>1830</v>
      </c>
      <c r="B35" s="84">
        <f>AVERAGE('TA1'!D$9:'TA1'!D$10)</f>
        <v>2.5113317184150219E-2</v>
      </c>
      <c r="C35" s="37">
        <f>AVERAGE('TA1'!E$9:'TA1'!E$10)</f>
        <v>0.16297683119773865</v>
      </c>
      <c r="D35" s="84">
        <f>AVERAGE('TA1'!F$9:'TA1'!F$10)</f>
        <v>0.81190985441207886</v>
      </c>
      <c r="E35" s="37">
        <f>AVERAGE('TA1'!G$9:'TA1'!G$10)</f>
        <v>0.46227996051311493</v>
      </c>
      <c r="F35" s="37">
        <f>AVERAGE('TA1'!H$9:'TA1'!H$10)</f>
        <v>0.17382828146219254</v>
      </c>
      <c r="G35" s="37">
        <f>D35-E35</f>
        <v>0.34962989389896393</v>
      </c>
      <c r="H35" s="37">
        <f>B35+C35</f>
        <v>0.18809014838188887</v>
      </c>
      <c r="I35" s="85">
        <f>E35-F35</f>
        <v>0.28845167905092239</v>
      </c>
      <c r="J35" s="29"/>
      <c r="K35" s="29"/>
      <c r="L35" s="76"/>
      <c r="M35" s="99">
        <v>435.39891565366293</v>
      </c>
      <c r="N35" s="102">
        <v>3439.0715910985041</v>
      </c>
      <c r="O35" s="105">
        <v>20935.225312436574</v>
      </c>
      <c r="P35" s="115">
        <f>N35/M35</f>
        <v>7.8986682498633183</v>
      </c>
      <c r="Q35" s="119"/>
      <c r="R35" s="120"/>
      <c r="S35" s="120"/>
      <c r="T35" s="120"/>
      <c r="U35" s="121"/>
      <c r="V35" s="107">
        <f t="shared" si="3"/>
        <v>1830</v>
      </c>
      <c r="W35" s="131">
        <f>B35*$N35/0.5/$M35</f>
        <v>0.39672352218238838</v>
      </c>
      <c r="X35" s="131">
        <f>C35*$N35/0.4/$M35</f>
        <v>3.2182498051122788</v>
      </c>
      <c r="Y35" s="131">
        <f>D35*$N35/0.1/$M35</f>
        <v>64.130065887958352</v>
      </c>
      <c r="Z35" s="131">
        <f>E35*$N35/0.01/$M35</f>
        <v>365.13960466530091</v>
      </c>
      <c r="AA35" s="131">
        <f>F35*$N35/0.001/$M35</f>
        <v>1373.0119277137244</v>
      </c>
      <c r="AB35" s="131">
        <f>G35*$N35/0.09/$M35</f>
        <v>30.684561579364747</v>
      </c>
      <c r="AC35" s="131">
        <f>H35*$N35/0.9/$M35</f>
        <v>1.6507352034845622</v>
      </c>
      <c r="AD35" s="138">
        <f>N35/M35</f>
        <v>7.8986682498633183</v>
      </c>
      <c r="AE35" s="29"/>
      <c r="AF35" s="180" t="s">
        <v>280</v>
      </c>
      <c r="AG35" s="181">
        <v>35.278125762939453</v>
      </c>
      <c r="AH35" s="181">
        <v>8.6420781910419464E-2</v>
      </c>
      <c r="AI35" s="181">
        <v>-0.27045339345932007</v>
      </c>
      <c r="AJ35" s="181">
        <v>19.678674697875977</v>
      </c>
      <c r="AK35" s="181">
        <v>1.2134566307067871</v>
      </c>
      <c r="AL35" s="181">
        <v>1.6922976821660995E-2</v>
      </c>
      <c r="AM35" s="181">
        <v>8.2922971341758966E-4</v>
      </c>
      <c r="AN35" s="181">
        <v>-6.2867952510714531E-3</v>
      </c>
      <c r="AO35" s="181">
        <v>9.6135705709457397E-2</v>
      </c>
      <c r="AP35" s="181">
        <v>2.5962112471461296E-2</v>
      </c>
      <c r="AQ35" s="181">
        <v>1.1975466012954712</v>
      </c>
      <c r="AR35" s="181">
        <v>1.2117067575454712</v>
      </c>
      <c r="AS35" s="181">
        <v>1.1992852687835693</v>
      </c>
    </row>
    <row r="36" spans="1:45" ht="15">
      <c r="A36" s="10">
        <f t="shared" si="4"/>
        <v>1831</v>
      </c>
      <c r="B36" s="88"/>
      <c r="C36" s="89"/>
      <c r="D36" s="88"/>
      <c r="E36" s="73"/>
      <c r="F36" s="73"/>
      <c r="G36" s="73"/>
      <c r="H36" s="37"/>
      <c r="I36" s="85"/>
      <c r="J36" s="29"/>
      <c r="K36" s="29"/>
      <c r="L36" s="76"/>
      <c r="M36" s="99"/>
      <c r="N36" s="102"/>
      <c r="O36" s="105"/>
      <c r="P36" s="115"/>
      <c r="Q36" s="119"/>
      <c r="R36" s="120"/>
      <c r="S36" s="120"/>
      <c r="T36" s="120"/>
      <c r="U36" s="121"/>
      <c r="V36" s="107">
        <f t="shared" si="3"/>
        <v>1831</v>
      </c>
      <c r="W36" s="131"/>
      <c r="X36" s="131"/>
      <c r="Y36" s="131"/>
      <c r="Z36" s="131"/>
      <c r="AA36" s="131"/>
      <c r="AB36" s="131"/>
      <c r="AC36" s="131"/>
      <c r="AD36" s="138"/>
      <c r="AE36" s="29"/>
      <c r="AF36" s="180" t="s">
        <v>5</v>
      </c>
      <c r="AG36" s="181">
        <v>35.179286956787109</v>
      </c>
      <c r="AH36" s="181">
        <v>0.1311739981174469</v>
      </c>
      <c r="AI36" s="181">
        <v>-0.31395602226257324</v>
      </c>
      <c r="AJ36" s="181">
        <v>19.91688346862793</v>
      </c>
      <c r="AK36" s="181">
        <v>1.2288541793823242</v>
      </c>
      <c r="AL36" s="181">
        <v>1.6910012811422348E-2</v>
      </c>
      <c r="AM36" s="181">
        <v>1.2333202175796032E-3</v>
      </c>
      <c r="AN36" s="181">
        <v>-7.5079444795846939E-3</v>
      </c>
      <c r="AO36" s="181">
        <v>9.6516221761703491E-2</v>
      </c>
      <c r="AP36" s="181">
        <v>2.6191564276814461E-2</v>
      </c>
      <c r="AQ36" s="181">
        <v>1.2480795383453369</v>
      </c>
      <c r="AR36" s="181">
        <v>1.2705657482147217</v>
      </c>
      <c r="AS36" s="181">
        <v>1.2067810297012329</v>
      </c>
    </row>
    <row r="37" spans="1:45" ht="15">
      <c r="A37" s="10">
        <f t="shared" si="4"/>
        <v>1832</v>
      </c>
      <c r="B37" s="88"/>
      <c r="C37" s="89"/>
      <c r="D37" s="88"/>
      <c r="E37" s="73"/>
      <c r="F37" s="73"/>
      <c r="G37" s="73"/>
      <c r="H37" s="37"/>
      <c r="I37" s="85"/>
      <c r="J37" s="29"/>
      <c r="K37" s="29"/>
      <c r="L37" s="76"/>
      <c r="M37" s="101"/>
      <c r="N37" s="95"/>
      <c r="O37" s="105"/>
      <c r="P37" s="115"/>
      <c r="Q37" s="119"/>
      <c r="R37" s="120"/>
      <c r="S37" s="120"/>
      <c r="T37" s="120"/>
      <c r="U37" s="121"/>
      <c r="V37" s="107">
        <f t="shared" si="3"/>
        <v>1832</v>
      </c>
      <c r="W37" s="131"/>
      <c r="X37" s="131"/>
      <c r="Y37" s="131"/>
      <c r="Z37" s="131"/>
      <c r="AA37" s="131"/>
      <c r="AB37" s="131"/>
      <c r="AC37" s="131"/>
      <c r="AD37" s="138"/>
      <c r="AE37" s="29"/>
      <c r="AF37" s="180" t="s">
        <v>281</v>
      </c>
      <c r="AG37" s="181">
        <v>34.9996337890625</v>
      </c>
      <c r="AH37" s="181">
        <v>0.18905098736286163</v>
      </c>
      <c r="AI37" s="181">
        <v>-0.35872432589530945</v>
      </c>
      <c r="AJ37" s="181">
        <v>20.334148406982422</v>
      </c>
      <c r="AK37" s="181">
        <v>1.2129802703857422</v>
      </c>
      <c r="AL37" s="181">
        <v>1.6886357218027115E-2</v>
      </c>
      <c r="AM37" s="181">
        <v>1.7330549890175462E-3</v>
      </c>
      <c r="AN37" s="181">
        <v>-8.8465539738535881E-3</v>
      </c>
      <c r="AO37" s="181">
        <v>9.7172737121582031E-2</v>
      </c>
      <c r="AP37" s="181">
        <v>2.5954987853765488E-2</v>
      </c>
      <c r="AQ37" s="181">
        <v>1.2708641290664673</v>
      </c>
      <c r="AR37" s="181">
        <v>1.2863023281097412</v>
      </c>
      <c r="AS37" s="181">
        <v>1.1980371475219727</v>
      </c>
    </row>
    <row r="38" spans="1:45" ht="15">
      <c r="A38" s="10">
        <f t="shared" si="4"/>
        <v>1833</v>
      </c>
      <c r="B38" s="88"/>
      <c r="C38" s="89"/>
      <c r="D38" s="88"/>
      <c r="E38" s="73"/>
      <c r="F38" s="73"/>
      <c r="G38" s="73"/>
      <c r="H38" s="37"/>
      <c r="I38" s="85"/>
      <c r="J38" s="29"/>
      <c r="K38" s="29"/>
      <c r="L38" s="76"/>
      <c r="M38" s="101"/>
      <c r="N38" s="95"/>
      <c r="O38" s="105"/>
      <c r="P38" s="115"/>
      <c r="Q38" s="119"/>
      <c r="R38" s="120"/>
      <c r="S38" s="120"/>
      <c r="T38" s="120"/>
      <c r="U38" s="121"/>
      <c r="V38" s="107">
        <f t="shared" si="3"/>
        <v>1833</v>
      </c>
      <c r="W38" s="131"/>
      <c r="X38" s="131"/>
      <c r="Y38" s="131"/>
      <c r="Z38" s="131"/>
      <c r="AA38" s="131"/>
      <c r="AB38" s="131"/>
      <c r="AC38" s="131"/>
      <c r="AD38" s="138"/>
      <c r="AE38" s="29"/>
      <c r="AF38" s="180" t="s">
        <v>282</v>
      </c>
      <c r="AG38" s="181">
        <v>34.595672607421875</v>
      </c>
      <c r="AH38" s="181">
        <v>0.25055584311485291</v>
      </c>
      <c r="AI38" s="181">
        <v>-0.3923954963684082</v>
      </c>
      <c r="AJ38" s="181">
        <v>20.455698013305664</v>
      </c>
      <c r="AK38" s="181">
        <v>1.1833858489990234</v>
      </c>
      <c r="AL38" s="181">
        <v>1.6832737252116203E-2</v>
      </c>
      <c r="AM38" s="181">
        <v>2.2383825853466988E-3</v>
      </c>
      <c r="AN38" s="181">
        <v>-9.9151395261287689E-3</v>
      </c>
      <c r="AO38" s="181">
        <v>9.7361646592617035E-2</v>
      </c>
      <c r="AP38" s="181">
        <v>2.5509512051939964E-2</v>
      </c>
      <c r="AQ38" s="181">
        <v>1.3011109828948975</v>
      </c>
      <c r="AR38" s="181">
        <v>1.2812107801437378</v>
      </c>
      <c r="AS38" s="181">
        <v>1.2024326324462891</v>
      </c>
    </row>
    <row r="39" spans="1:45" ht="15">
      <c r="A39" s="10">
        <f t="shared" si="4"/>
        <v>1834</v>
      </c>
      <c r="B39" s="86"/>
      <c r="C39" s="87"/>
      <c r="D39" s="86"/>
      <c r="E39" s="73"/>
      <c r="F39" s="73"/>
      <c r="G39" s="73"/>
      <c r="H39" s="37"/>
      <c r="I39" s="85"/>
      <c r="J39" s="29"/>
      <c r="K39" s="29"/>
      <c r="L39" s="76"/>
      <c r="M39" s="101"/>
      <c r="N39" s="95"/>
      <c r="O39" s="105"/>
      <c r="P39" s="115"/>
      <c r="Q39" s="119"/>
      <c r="R39" s="120"/>
      <c r="S39" s="120"/>
      <c r="T39" s="120"/>
      <c r="U39" s="121"/>
      <c r="V39" s="107">
        <f t="shared" si="3"/>
        <v>1834</v>
      </c>
      <c r="W39" s="131"/>
      <c r="X39" s="131"/>
      <c r="Y39" s="131"/>
      <c r="Z39" s="131"/>
      <c r="AA39" s="131"/>
      <c r="AB39" s="131"/>
      <c r="AC39" s="131"/>
      <c r="AD39" s="138"/>
      <c r="AE39" s="29"/>
      <c r="AF39" s="180" t="s">
        <v>283</v>
      </c>
      <c r="AG39" s="181">
        <v>34.237342834472656</v>
      </c>
      <c r="AH39" s="181">
        <v>0.31544846296310425</v>
      </c>
      <c r="AI39" s="181">
        <v>-0.42424598336219788</v>
      </c>
      <c r="AJ39" s="181">
        <v>20.582406997680664</v>
      </c>
      <c r="AK39" s="181">
        <v>1.155720591545105</v>
      </c>
      <c r="AL39" s="181">
        <v>1.6784662380814552E-2</v>
      </c>
      <c r="AM39" s="181">
        <v>2.7455384843051434E-3</v>
      </c>
      <c r="AN39" s="181">
        <v>-1.0980762541294098E-2</v>
      </c>
      <c r="AO39" s="181">
        <v>9.7557470202445984E-2</v>
      </c>
      <c r="AP39" s="181">
        <v>2.5087758898735046E-2</v>
      </c>
      <c r="AQ39" s="181">
        <v>1.3042052984237671</v>
      </c>
      <c r="AR39" s="181">
        <v>1.2569078207015991</v>
      </c>
      <c r="AS39" s="181">
        <v>1.2008974552154541</v>
      </c>
    </row>
    <row r="40" spans="1:45" ht="15">
      <c r="A40" s="10">
        <f t="shared" si="4"/>
        <v>1835</v>
      </c>
      <c r="B40" s="86"/>
      <c r="C40" s="87"/>
      <c r="D40" s="86"/>
      <c r="E40" s="73"/>
      <c r="F40" s="73"/>
      <c r="G40" s="73"/>
      <c r="H40" s="37"/>
      <c r="I40" s="85"/>
      <c r="J40" s="29"/>
      <c r="K40" s="29"/>
      <c r="L40" s="76"/>
      <c r="M40" s="101"/>
      <c r="N40" s="95"/>
      <c r="O40" s="105"/>
      <c r="P40" s="115"/>
      <c r="Q40" s="119"/>
      <c r="R40" s="120"/>
      <c r="S40" s="120"/>
      <c r="T40" s="120"/>
      <c r="U40" s="121"/>
      <c r="V40" s="107">
        <f t="shared" si="3"/>
        <v>1835</v>
      </c>
      <c r="W40" s="131"/>
      <c r="X40" s="131"/>
      <c r="Y40" s="131"/>
      <c r="Z40" s="131"/>
      <c r="AA40" s="131"/>
      <c r="AB40" s="131"/>
      <c r="AC40" s="131"/>
      <c r="AD40" s="138"/>
      <c r="AE40" s="29"/>
      <c r="AF40" s="180" t="s">
        <v>284</v>
      </c>
      <c r="AG40" s="181">
        <v>34.064727783203125</v>
      </c>
      <c r="AH40" s="181">
        <v>0.38934838771820068</v>
      </c>
      <c r="AI40" s="181">
        <v>-0.45091217756271362</v>
      </c>
      <c r="AJ40" s="181">
        <v>20.468952178955078</v>
      </c>
      <c r="AK40" s="181">
        <v>1.1409504413604736</v>
      </c>
      <c r="AL40" s="181">
        <v>1.6761330887675285E-2</v>
      </c>
      <c r="AM40" s="181">
        <v>3.2937610521912575E-3</v>
      </c>
      <c r="AN40" s="181">
        <v>-1.1918344534933567E-2</v>
      </c>
      <c r="AO40" s="181">
        <v>9.7382180392742157E-2</v>
      </c>
      <c r="AP40" s="181">
        <v>2.4860439822077751E-2</v>
      </c>
      <c r="AQ40" s="181">
        <v>1.257571816444397</v>
      </c>
      <c r="AR40" s="181">
        <v>1.2292488813400269</v>
      </c>
      <c r="AS40" s="181">
        <v>1.1681516170501709</v>
      </c>
    </row>
    <row r="41" spans="1:45" ht="15">
      <c r="A41" s="10">
        <f t="shared" si="4"/>
        <v>1836</v>
      </c>
      <c r="B41" s="86"/>
      <c r="C41" s="87"/>
      <c r="D41" s="86"/>
      <c r="E41" s="73"/>
      <c r="F41" s="73"/>
      <c r="G41" s="73"/>
      <c r="H41" s="37"/>
      <c r="I41" s="85"/>
      <c r="J41" s="29"/>
      <c r="K41" s="29"/>
      <c r="L41" s="76"/>
      <c r="M41" s="101"/>
      <c r="N41" s="95"/>
      <c r="O41" s="105"/>
      <c r="P41" s="115"/>
      <c r="Q41" s="119"/>
      <c r="R41" s="120"/>
      <c r="S41" s="120"/>
      <c r="T41" s="120"/>
      <c r="U41" s="121"/>
      <c r="V41" s="107">
        <f t="shared" si="3"/>
        <v>1836</v>
      </c>
      <c r="W41" s="131"/>
      <c r="X41" s="131"/>
      <c r="Y41" s="131"/>
      <c r="Z41" s="131"/>
      <c r="AA41" s="131"/>
      <c r="AB41" s="131"/>
      <c r="AC41" s="131"/>
      <c r="AD41" s="138"/>
      <c r="AE41" s="29"/>
      <c r="AF41" s="180" t="s">
        <v>285</v>
      </c>
      <c r="AG41" s="181">
        <v>33.964595794677734</v>
      </c>
      <c r="AH41" s="181">
        <v>0.46139627695083618</v>
      </c>
      <c r="AI41" s="181">
        <v>-0.47553279995918274</v>
      </c>
      <c r="AJ41" s="181">
        <v>20.264793395996094</v>
      </c>
      <c r="AK41" s="181">
        <v>1.1452652215957642</v>
      </c>
      <c r="AL41" s="181">
        <v>1.6747742891311646E-2</v>
      </c>
      <c r="AM41" s="181">
        <v>3.8011292926967144E-3</v>
      </c>
      <c r="AN41" s="181">
        <v>-1.282450370490551E-2</v>
      </c>
      <c r="AO41" s="181">
        <v>9.7064487636089325E-2</v>
      </c>
      <c r="AP41" s="181">
        <v>2.4927001446485519E-2</v>
      </c>
      <c r="AQ41" s="181">
        <v>1.2942087650299072</v>
      </c>
      <c r="AR41" s="181">
        <v>1.2608948945999146</v>
      </c>
      <c r="AS41" s="181">
        <v>1.1768752336502075</v>
      </c>
    </row>
    <row r="42" spans="1:45" ht="15">
      <c r="A42" s="10">
        <f t="shared" si="4"/>
        <v>1837</v>
      </c>
      <c r="B42" s="84"/>
      <c r="C42" s="37"/>
      <c r="D42" s="84"/>
      <c r="E42" s="37"/>
      <c r="F42" s="37"/>
      <c r="G42" s="37"/>
      <c r="H42" s="37"/>
      <c r="I42" s="85"/>
      <c r="J42" s="29"/>
      <c r="K42" s="29"/>
      <c r="L42" s="76"/>
      <c r="M42" s="101"/>
      <c r="N42" s="95"/>
      <c r="O42" s="105"/>
      <c r="P42" s="115"/>
      <c r="Q42" s="119"/>
      <c r="R42" s="120"/>
      <c r="S42" s="120"/>
      <c r="T42" s="120"/>
      <c r="U42" s="121"/>
      <c r="V42" s="107">
        <f t="shared" si="3"/>
        <v>1837</v>
      </c>
      <c r="W42" s="131"/>
      <c r="X42" s="131"/>
      <c r="Y42" s="131"/>
      <c r="Z42" s="131"/>
      <c r="AA42" s="131"/>
      <c r="AB42" s="131"/>
      <c r="AC42" s="131"/>
      <c r="AD42" s="138"/>
      <c r="AE42" s="29"/>
      <c r="AF42" s="180" t="s">
        <v>286</v>
      </c>
      <c r="AG42" s="181">
        <v>33.950908660888672</v>
      </c>
      <c r="AH42" s="181">
        <v>0.52849400043487549</v>
      </c>
      <c r="AI42" s="181">
        <v>-0.48601970076560974</v>
      </c>
      <c r="AJ42" s="181">
        <v>19.491207122802734</v>
      </c>
      <c r="AK42" s="181">
        <v>1.1711044311523437</v>
      </c>
      <c r="AL42" s="181">
        <v>1.6745883971452713E-2</v>
      </c>
      <c r="AM42" s="181">
        <v>4.2518428526818752E-3</v>
      </c>
      <c r="AN42" s="181">
        <v>-1.3223201967775822E-2</v>
      </c>
      <c r="AO42" s="181">
        <v>9.5833241939544678E-2</v>
      </c>
      <c r="AP42" s="181">
        <v>2.5322925299406052E-2</v>
      </c>
      <c r="AQ42" s="181">
        <v>1.3382456302642822</v>
      </c>
      <c r="AR42" s="181">
        <v>1.2754675149917603</v>
      </c>
      <c r="AS42" s="181">
        <v>1.2310031652450562</v>
      </c>
    </row>
    <row r="43" spans="1:45" ht="15">
      <c r="A43" s="12">
        <f t="shared" si="4"/>
        <v>1838</v>
      </c>
      <c r="B43" s="88"/>
      <c r="C43" s="89"/>
      <c r="D43" s="88"/>
      <c r="E43" s="73"/>
      <c r="F43" s="73"/>
      <c r="G43" s="73"/>
      <c r="H43" s="37"/>
      <c r="I43" s="85"/>
      <c r="J43" s="29"/>
      <c r="K43" s="29"/>
      <c r="L43" s="76"/>
      <c r="M43" s="101"/>
      <c r="N43" s="95"/>
      <c r="O43" s="105"/>
      <c r="P43" s="115"/>
      <c r="Q43" s="119"/>
      <c r="R43" s="120"/>
      <c r="S43" s="120"/>
      <c r="T43" s="120"/>
      <c r="U43" s="121"/>
      <c r="V43" s="133">
        <f t="shared" si="3"/>
        <v>1838</v>
      </c>
      <c r="W43" s="131"/>
      <c r="X43" s="131"/>
      <c r="Y43" s="131"/>
      <c r="Z43" s="131"/>
      <c r="AA43" s="131"/>
      <c r="AB43" s="131"/>
      <c r="AC43" s="131"/>
      <c r="AD43" s="138"/>
      <c r="AE43" s="29"/>
      <c r="AF43" s="180" t="s">
        <v>287</v>
      </c>
      <c r="AG43" s="181">
        <v>34.00128173828125</v>
      </c>
      <c r="AH43" s="181">
        <v>0.59076607227325439</v>
      </c>
      <c r="AI43" s="181">
        <v>-0.4958706796169281</v>
      </c>
      <c r="AJ43" s="181">
        <v>18.697914123535156</v>
      </c>
      <c r="AK43" s="181">
        <v>1.2157227993011475</v>
      </c>
      <c r="AL43" s="181">
        <v>1.6752725467085838E-2</v>
      </c>
      <c r="AM43" s="181">
        <v>4.652948584407568E-3</v>
      </c>
      <c r="AN43" s="181">
        <v>-1.3605052605271339E-2</v>
      </c>
      <c r="AO43" s="181">
        <v>9.4522908329963684E-2</v>
      </c>
      <c r="AP43" s="181">
        <v>2.5995979085564613E-2</v>
      </c>
      <c r="AQ43" s="181">
        <v>1.3266118764877319</v>
      </c>
      <c r="AR43" s="181">
        <v>1.2873603105545044</v>
      </c>
      <c r="AS43" s="181">
        <v>1.2537450790405273</v>
      </c>
    </row>
    <row r="44" spans="1:45" ht="15">
      <c r="A44" s="10">
        <f t="shared" si="4"/>
        <v>1839</v>
      </c>
      <c r="B44" s="88"/>
      <c r="C44" s="89"/>
      <c r="D44" s="88"/>
      <c r="E44" s="73"/>
      <c r="F44" s="73"/>
      <c r="G44" s="73"/>
      <c r="H44" s="37"/>
      <c r="I44" s="85"/>
      <c r="J44" s="29"/>
      <c r="K44" s="29"/>
      <c r="L44" s="76"/>
      <c r="M44" s="101"/>
      <c r="N44" s="95"/>
      <c r="O44" s="105"/>
      <c r="P44" s="115"/>
      <c r="Q44" s="119"/>
      <c r="R44" s="120"/>
      <c r="S44" s="120"/>
      <c r="T44" s="120"/>
      <c r="U44" s="121"/>
      <c r="V44" s="107">
        <f t="shared" si="3"/>
        <v>1839</v>
      </c>
      <c r="W44" s="131"/>
      <c r="X44" s="131"/>
      <c r="Y44" s="131"/>
      <c r="Z44" s="131"/>
      <c r="AA44" s="131"/>
      <c r="AB44" s="131"/>
      <c r="AC44" s="131"/>
      <c r="AD44" s="138"/>
      <c r="AE44" s="29"/>
      <c r="AF44" s="180" t="s">
        <v>288</v>
      </c>
      <c r="AG44" s="181">
        <v>34.114490509033203</v>
      </c>
      <c r="AH44" s="181">
        <v>0.6500508189201355</v>
      </c>
      <c r="AI44" s="181">
        <v>-0.50151163339614868</v>
      </c>
      <c r="AJ44" s="181">
        <v>17.805257797241211</v>
      </c>
      <c r="AK44" s="181">
        <v>1.270150899887085</v>
      </c>
      <c r="AL44" s="181">
        <v>1.6768068075180054E-2</v>
      </c>
      <c r="AM44" s="181">
        <v>5.0206221640110016E-3</v>
      </c>
      <c r="AN44" s="181">
        <v>-1.3827016577124596E-2</v>
      </c>
      <c r="AO44" s="181">
        <v>9.2985808849334717E-2</v>
      </c>
      <c r="AP44" s="181">
        <v>2.6799470186233521E-2</v>
      </c>
      <c r="AQ44" s="181">
        <v>1.3695383071899414</v>
      </c>
      <c r="AR44" s="181">
        <v>1.3378603458404541</v>
      </c>
      <c r="AS44" s="181">
        <v>1.3009113073348999</v>
      </c>
    </row>
    <row r="45" spans="1:45" ht="15">
      <c r="A45" s="10">
        <f t="shared" si="4"/>
        <v>1840</v>
      </c>
      <c r="B45" s="84">
        <f>AVERAGE('TA1'!D$10:'TA1'!D$11)</f>
        <v>2.2393145598471165E-2</v>
      </c>
      <c r="C45" s="37">
        <f>AVERAGE('TA1'!E$10:'TA1'!E$11)</f>
        <v>0.14435719698667526</v>
      </c>
      <c r="D45" s="84">
        <f>AVERAGE('TA1'!F$10:'TA1'!F$11)</f>
        <v>0.83324965834617615</v>
      </c>
      <c r="E45" s="37">
        <f>AVERAGE('TA1'!G$10:'TA1'!G$11)</f>
        <v>0.4848385751247406</v>
      </c>
      <c r="F45" s="37">
        <f>AVERAGE('TA1'!H$10:'TA1'!H$11)</f>
        <v>0.18001493811607361</v>
      </c>
      <c r="G45" s="37">
        <f>D45-E45</f>
        <v>0.34841108322143555</v>
      </c>
      <c r="H45" s="37">
        <f>B45+C45</f>
        <v>0.16675034258514643</v>
      </c>
      <c r="I45" s="85">
        <f>E45-F45</f>
        <v>0.30482363700866699</v>
      </c>
      <c r="J45" s="29"/>
      <c r="K45" s="29"/>
      <c r="L45" s="76"/>
      <c r="M45" s="103">
        <v>510.07526732914931</v>
      </c>
      <c r="N45" s="104">
        <v>3721.7591582102791</v>
      </c>
      <c r="O45" s="105">
        <v>22261.545162652696</v>
      </c>
      <c r="P45" s="115">
        <f>N45/M45</f>
        <v>7.2964901389908885</v>
      </c>
      <c r="Q45" s="119"/>
      <c r="R45" s="120"/>
      <c r="S45" s="120"/>
      <c r="T45" s="120"/>
      <c r="U45" s="121"/>
      <c r="V45" s="107">
        <f t="shared" si="3"/>
        <v>1840</v>
      </c>
      <c r="W45" s="131">
        <f>B45*$N45/0.5/$M45</f>
        <v>0.3267827320804641</v>
      </c>
      <c r="X45" s="131">
        <f>C45*$N45/0.4/$M45</f>
        <v>2.6332521607641031</v>
      </c>
      <c r="Y45" s="131">
        <f>D45*$N45/0.1/$M45</f>
        <v>60.797979154404004</v>
      </c>
      <c r="Z45" s="131">
        <f>E45*$N45/0.01/$M45</f>
        <v>353.76198824000625</v>
      </c>
      <c r="AA45" s="131">
        <f>F45*$N45/0.001/$M45</f>
        <v>1313.4772208349862</v>
      </c>
      <c r="AB45" s="131">
        <f>G45*$N45/0.09/$M45</f>
        <v>28.246422589337094</v>
      </c>
      <c r="AC45" s="131">
        <f>H45*$N45/0.9/$M45</f>
        <v>1.3518802559398591</v>
      </c>
      <c r="AD45" s="138">
        <f>N45/M45</f>
        <v>7.2964901389908885</v>
      </c>
      <c r="AE45" s="29"/>
      <c r="AF45" s="180" t="s">
        <v>289</v>
      </c>
      <c r="AG45" s="181">
        <v>34.107864379882813</v>
      </c>
      <c r="AH45" s="181">
        <v>0.7010759711265564</v>
      </c>
      <c r="AI45" s="181">
        <v>-0.50299930572509766</v>
      </c>
      <c r="AJ45" s="181">
        <v>16.928560256958008</v>
      </c>
      <c r="AK45" s="181">
        <v>1.3162117004394531</v>
      </c>
      <c r="AL45" s="181">
        <v>1.6767172142863274E-2</v>
      </c>
      <c r="AM45" s="181">
        <v>5.3267464973032475E-3</v>
      </c>
      <c r="AN45" s="181">
        <v>-1.3885964639484882E-2</v>
      </c>
      <c r="AO45" s="181">
        <v>9.1405719518661499E-2</v>
      </c>
      <c r="AP45" s="181">
        <v>2.7465008199214935E-2</v>
      </c>
      <c r="AQ45" s="181">
        <v>1.3619486093521118</v>
      </c>
      <c r="AR45" s="181">
        <v>1.3467105627059937</v>
      </c>
      <c r="AS45" s="181">
        <v>1.3312517404556274</v>
      </c>
    </row>
    <row r="46" spans="1:45" ht="15">
      <c r="A46" s="10">
        <f t="shared" si="4"/>
        <v>1841</v>
      </c>
      <c r="B46" s="88"/>
      <c r="C46" s="89"/>
      <c r="D46" s="88"/>
      <c r="E46" s="73"/>
      <c r="F46" s="73"/>
      <c r="G46" s="73"/>
      <c r="H46" s="37"/>
      <c r="I46" s="85"/>
      <c r="J46" s="29"/>
      <c r="K46" s="29"/>
      <c r="L46" s="76"/>
      <c r="M46" s="103"/>
      <c r="N46" s="106"/>
      <c r="O46" s="105"/>
      <c r="P46" s="115"/>
      <c r="Q46" s="119"/>
      <c r="R46" s="120"/>
      <c r="S46" s="120"/>
      <c r="T46" s="120"/>
      <c r="U46" s="121"/>
      <c r="V46" s="107">
        <f t="shared" si="3"/>
        <v>1841</v>
      </c>
      <c r="W46" s="131"/>
      <c r="X46" s="131"/>
      <c r="Y46" s="131"/>
      <c r="Z46" s="131"/>
      <c r="AA46" s="131"/>
      <c r="AB46" s="131"/>
      <c r="AC46" s="131"/>
      <c r="AD46" s="138"/>
      <c r="AE46" s="29"/>
      <c r="AF46" s="180" t="s">
        <v>290</v>
      </c>
      <c r="AG46" s="181">
        <v>33.891216278076172</v>
      </c>
      <c r="AH46" s="181">
        <v>0.74366950988769531</v>
      </c>
      <c r="AI46" s="181">
        <v>-0.49427708983421326</v>
      </c>
      <c r="AJ46" s="181">
        <v>16.005661010742187</v>
      </c>
      <c r="AK46" s="181">
        <v>1.3267290592193604</v>
      </c>
      <c r="AL46" s="181">
        <v>1.6737762838602066E-2</v>
      </c>
      <c r="AM46" s="181">
        <v>5.5754031054675579E-3</v>
      </c>
      <c r="AN46" s="181">
        <v>-1.3542787171900272E-2</v>
      </c>
      <c r="AO46" s="181">
        <v>8.9659258723258972E-2</v>
      </c>
      <c r="AP46" s="181">
        <v>2.7615178376436234E-2</v>
      </c>
      <c r="AQ46" s="181">
        <v>1.3329777717590332</v>
      </c>
      <c r="AR46" s="181">
        <v>1.3597936630249023</v>
      </c>
      <c r="AS46" s="181">
        <v>1.3002889156341553</v>
      </c>
    </row>
    <row r="47" spans="1:45" ht="15">
      <c r="A47" s="10">
        <f t="shared" si="4"/>
        <v>1842</v>
      </c>
      <c r="B47" s="88"/>
      <c r="C47" s="89"/>
      <c r="D47" s="88"/>
      <c r="E47" s="73"/>
      <c r="F47" s="73"/>
      <c r="G47" s="73"/>
      <c r="H47" s="37"/>
      <c r="I47" s="85"/>
      <c r="J47" s="29"/>
      <c r="K47" s="29"/>
      <c r="L47" s="76"/>
      <c r="M47" s="107"/>
      <c r="N47" s="106"/>
      <c r="O47" s="105"/>
      <c r="P47" s="115"/>
      <c r="Q47" s="119"/>
      <c r="R47" s="120"/>
      <c r="S47" s="120"/>
      <c r="T47" s="120"/>
      <c r="U47" s="121"/>
      <c r="V47" s="107">
        <f t="shared" si="3"/>
        <v>1842</v>
      </c>
      <c r="W47" s="131"/>
      <c r="X47" s="131"/>
      <c r="Y47" s="131"/>
      <c r="Z47" s="131"/>
      <c r="AA47" s="131"/>
      <c r="AB47" s="131"/>
      <c r="AC47" s="131"/>
      <c r="AD47" s="138"/>
      <c r="AE47" s="29"/>
      <c r="AF47" s="180" t="s">
        <v>291</v>
      </c>
      <c r="AG47" s="181">
        <v>33.273681640625</v>
      </c>
      <c r="AH47" s="181">
        <v>0.77112358808517456</v>
      </c>
      <c r="AI47" s="181">
        <v>-0.48274466395378113</v>
      </c>
      <c r="AJ47" s="181">
        <v>15.299121856689453</v>
      </c>
      <c r="AK47" s="181">
        <v>1.2953171730041504</v>
      </c>
      <c r="AL47" s="181">
        <v>1.6652923077344894E-2</v>
      </c>
      <c r="AM47" s="181">
        <v>5.7325097732245922E-3</v>
      </c>
      <c r="AN47" s="181">
        <v>-1.3097839429974556E-2</v>
      </c>
      <c r="AO47" s="181">
        <v>8.8258951902389526E-2</v>
      </c>
      <c r="AP47" s="181">
        <v>2.7164703235030174E-2</v>
      </c>
      <c r="AQ47" s="181">
        <v>1.3086235523223877</v>
      </c>
      <c r="AR47" s="181">
        <v>1.3432406187057495</v>
      </c>
      <c r="AS47" s="181">
        <v>1.2614080905914307</v>
      </c>
    </row>
    <row r="48" spans="1:45" ht="15">
      <c r="A48" s="10">
        <f t="shared" si="4"/>
        <v>1843</v>
      </c>
      <c r="B48" s="86"/>
      <c r="C48" s="87"/>
      <c r="D48" s="86"/>
      <c r="E48" s="73"/>
      <c r="F48" s="73"/>
      <c r="G48" s="73"/>
      <c r="H48" s="37"/>
      <c r="I48" s="85"/>
      <c r="J48" s="29"/>
      <c r="K48" s="29"/>
      <c r="L48" s="76"/>
      <c r="M48" s="107"/>
      <c r="N48" s="106"/>
      <c r="O48" s="105"/>
      <c r="P48" s="115"/>
      <c r="Q48" s="119"/>
      <c r="R48" s="120"/>
      <c r="S48" s="120"/>
      <c r="T48" s="120"/>
      <c r="U48" s="121"/>
      <c r="V48" s="107">
        <f t="shared" si="3"/>
        <v>1843</v>
      </c>
      <c r="W48" s="131"/>
      <c r="X48" s="131"/>
      <c r="Y48" s="131"/>
      <c r="Z48" s="131"/>
      <c r="AA48" s="131"/>
      <c r="AB48" s="131"/>
      <c r="AC48" s="131"/>
      <c r="AD48" s="138"/>
      <c r="AE48" s="29"/>
      <c r="AF48" s="180" t="s">
        <v>292</v>
      </c>
      <c r="AG48" s="181">
        <v>32.573982238769531</v>
      </c>
      <c r="AH48" s="181">
        <v>0.78853452205657959</v>
      </c>
      <c r="AI48" s="181">
        <v>-0.46739065647125244</v>
      </c>
      <c r="AJ48" s="181">
        <v>14.723871231079102</v>
      </c>
      <c r="AK48" s="181">
        <v>1.2414923906326294</v>
      </c>
      <c r="AL48" s="181">
        <v>1.65549386292696E-2</v>
      </c>
      <c r="AM48" s="181">
        <v>5.8308998122811317E-3</v>
      </c>
      <c r="AN48" s="181">
        <v>-1.2520302087068558E-2</v>
      </c>
      <c r="AO48" s="181">
        <v>8.7074674665927887E-2</v>
      </c>
      <c r="AP48" s="181">
        <v>2.6378754526376724E-2</v>
      </c>
      <c r="AQ48" s="181">
        <v>1.2802890539169312</v>
      </c>
      <c r="AR48" s="181">
        <v>1.2896525859832764</v>
      </c>
      <c r="AS48" s="181">
        <v>1.2323257923126221</v>
      </c>
    </row>
    <row r="49" spans="1:45" ht="15">
      <c r="A49" s="10">
        <f t="shared" si="4"/>
        <v>1844</v>
      </c>
      <c r="B49" s="86"/>
      <c r="C49" s="87"/>
      <c r="D49" s="86"/>
      <c r="E49" s="73"/>
      <c r="F49" s="73"/>
      <c r="G49" s="73"/>
      <c r="H49" s="37"/>
      <c r="I49" s="85"/>
      <c r="J49" s="29"/>
      <c r="K49" s="29"/>
      <c r="L49" s="76"/>
      <c r="M49" s="107"/>
      <c r="N49" s="106"/>
      <c r="O49" s="105"/>
      <c r="P49" s="115"/>
      <c r="Q49" s="119"/>
      <c r="R49" s="120"/>
      <c r="S49" s="120"/>
      <c r="T49" s="120"/>
      <c r="U49" s="121"/>
      <c r="V49" s="107">
        <f t="shared" si="3"/>
        <v>1844</v>
      </c>
      <c r="W49" s="131"/>
      <c r="X49" s="131"/>
      <c r="Y49" s="131"/>
      <c r="Z49" s="131"/>
      <c r="AA49" s="131"/>
      <c r="AB49" s="131"/>
      <c r="AC49" s="131"/>
      <c r="AD49" s="138"/>
      <c r="AE49" s="29"/>
      <c r="AF49" s="180" t="s">
        <v>293</v>
      </c>
      <c r="AG49" s="181">
        <v>31.769515991210937</v>
      </c>
      <c r="AH49" s="181">
        <v>0.78989368677139282</v>
      </c>
      <c r="AI49" s="181">
        <v>-0.4463653564453125</v>
      </c>
      <c r="AJ49" s="181">
        <v>14.135279655456543</v>
      </c>
      <c r="AK49" s="181">
        <v>1.1848876476287842</v>
      </c>
      <c r="AL49" s="181">
        <v>1.6439737752079964E-2</v>
      </c>
      <c r="AM49" s="181">
        <v>5.8385403826832771E-3</v>
      </c>
      <c r="AN49" s="181">
        <v>-1.1755364947021008E-2</v>
      </c>
      <c r="AO49" s="181">
        <v>8.581862598657608E-2</v>
      </c>
      <c r="AP49" s="181">
        <v>2.5532258674502373E-2</v>
      </c>
      <c r="AQ49" s="181">
        <v>1.2715208530426025</v>
      </c>
      <c r="AR49" s="181">
        <v>1.2613151073455811</v>
      </c>
      <c r="AS49" s="181">
        <v>1.1947482824325562</v>
      </c>
    </row>
    <row r="50" spans="1:45" ht="15">
      <c r="A50" s="10">
        <f t="shared" si="4"/>
        <v>1845</v>
      </c>
      <c r="B50" s="86"/>
      <c r="C50" s="87"/>
      <c r="D50" s="86"/>
      <c r="E50" s="73"/>
      <c r="F50" s="73"/>
      <c r="G50" s="73"/>
      <c r="H50" s="37"/>
      <c r="I50" s="85"/>
      <c r="J50" s="29"/>
      <c r="K50" s="29"/>
      <c r="L50" s="76"/>
      <c r="M50" s="107"/>
      <c r="N50" s="106"/>
      <c r="O50" s="105"/>
      <c r="P50" s="115"/>
      <c r="Q50" s="119"/>
      <c r="R50" s="120"/>
      <c r="S50" s="120"/>
      <c r="T50" s="120"/>
      <c r="U50" s="121"/>
      <c r="V50" s="107">
        <f t="shared" si="3"/>
        <v>1845</v>
      </c>
      <c r="W50" s="131"/>
      <c r="X50" s="131"/>
      <c r="Y50" s="131"/>
      <c r="Z50" s="131"/>
      <c r="AA50" s="131"/>
      <c r="AB50" s="131"/>
      <c r="AC50" s="131"/>
      <c r="AD50" s="138"/>
      <c r="AE50" s="29"/>
      <c r="AF50" s="180" t="s">
        <v>294</v>
      </c>
      <c r="AG50" s="181">
        <v>31.122146606445313</v>
      </c>
      <c r="AH50" s="181">
        <v>0.78051996231079102</v>
      </c>
      <c r="AI50" s="181">
        <v>-0.41871708631515503</v>
      </c>
      <c r="AJ50" s="181">
        <v>13.502854347229004</v>
      </c>
      <c r="AK50" s="181">
        <v>1.1400142908096313</v>
      </c>
      <c r="AL50" s="181">
        <v>1.634497195482254E-2</v>
      </c>
      <c r="AM50" s="181">
        <v>5.7857274077832699E-3</v>
      </c>
      <c r="AN50" s="181">
        <v>-1.0791701264679432E-2</v>
      </c>
      <c r="AO50" s="181">
        <v>8.441510796546936E-2</v>
      </c>
      <c r="AP50" s="181">
        <v>2.484598197042942E-2</v>
      </c>
      <c r="AQ50" s="181">
        <v>1.3062752485275269</v>
      </c>
      <c r="AR50" s="181">
        <v>1.2546741962432861</v>
      </c>
      <c r="AS50" s="181">
        <v>1.1889911890029907</v>
      </c>
    </row>
    <row r="51" spans="1:45" ht="15">
      <c r="A51" s="10">
        <f t="shared" si="4"/>
        <v>1846</v>
      </c>
      <c r="B51" s="86"/>
      <c r="C51" s="87"/>
      <c r="D51" s="86"/>
      <c r="E51" s="73"/>
      <c r="F51" s="73"/>
      <c r="G51" s="73"/>
      <c r="H51" s="37"/>
      <c r="I51" s="85"/>
      <c r="J51" s="29"/>
      <c r="K51" s="29"/>
      <c r="L51" s="76"/>
      <c r="M51" s="107"/>
      <c r="N51" s="106"/>
      <c r="O51" s="105"/>
      <c r="P51" s="115"/>
      <c r="Q51" s="119"/>
      <c r="R51" s="120"/>
      <c r="S51" s="120"/>
      <c r="T51" s="120"/>
      <c r="U51" s="121"/>
      <c r="V51" s="107">
        <f t="shared" si="3"/>
        <v>1846</v>
      </c>
      <c r="W51" s="131"/>
      <c r="X51" s="131"/>
      <c r="Y51" s="131"/>
      <c r="Z51" s="131"/>
      <c r="AA51" s="131"/>
      <c r="AB51" s="131"/>
      <c r="AC51" s="131"/>
      <c r="AD51" s="138"/>
      <c r="AE51" s="29"/>
      <c r="AF51" s="180" t="s">
        <v>295</v>
      </c>
      <c r="AG51" s="181">
        <v>30.564353942871094</v>
      </c>
      <c r="AH51" s="181">
        <v>0.7562376856803894</v>
      </c>
      <c r="AI51" s="181">
        <v>-0.38531386852264404</v>
      </c>
      <c r="AJ51" s="181">
        <v>12.813663482666016</v>
      </c>
      <c r="AK51" s="181">
        <v>1.1166610717773437</v>
      </c>
      <c r="AL51" s="181">
        <v>1.6261780634522438E-2</v>
      </c>
      <c r="AM51" s="181">
        <v>5.647626705467701E-3</v>
      </c>
      <c r="AN51" s="181">
        <v>-9.6856588497757912E-3</v>
      </c>
      <c r="AO51" s="181">
        <v>8.2816377282142639E-2</v>
      </c>
      <c r="AP51" s="181">
        <v>2.4483295157551765E-2</v>
      </c>
      <c r="AQ51" s="181">
        <v>1.2798634767532349</v>
      </c>
      <c r="AR51" s="181">
        <v>1.2411758899688721</v>
      </c>
      <c r="AS51" s="181">
        <v>1.153199315071106</v>
      </c>
    </row>
    <row r="52" spans="1:45" ht="15">
      <c r="A52" s="10">
        <f t="shared" si="4"/>
        <v>1847</v>
      </c>
      <c r="B52" s="84"/>
      <c r="C52" s="37"/>
      <c r="D52" s="84"/>
      <c r="E52" s="37"/>
      <c r="F52" s="37"/>
      <c r="G52" s="37"/>
      <c r="H52" s="37"/>
      <c r="I52" s="85"/>
      <c r="J52" s="29"/>
      <c r="K52" s="29"/>
      <c r="L52" s="76"/>
      <c r="M52" s="107"/>
      <c r="N52" s="106"/>
      <c r="O52" s="105"/>
      <c r="P52" s="115"/>
      <c r="Q52" s="119"/>
      <c r="R52" s="120"/>
      <c r="S52" s="120"/>
      <c r="T52" s="120"/>
      <c r="U52" s="121"/>
      <c r="V52" s="107">
        <f t="shared" si="3"/>
        <v>1847</v>
      </c>
      <c r="W52" s="131"/>
      <c r="X52" s="131"/>
      <c r="Y52" s="131"/>
      <c r="Z52" s="131"/>
      <c r="AA52" s="131"/>
      <c r="AB52" s="131"/>
      <c r="AC52" s="131"/>
      <c r="AD52" s="138"/>
      <c r="AE52" s="29"/>
      <c r="AF52" s="180" t="s">
        <v>296</v>
      </c>
      <c r="AG52" s="181">
        <v>30.182415008544922</v>
      </c>
      <c r="AH52" s="181">
        <v>0.71942466497421265</v>
      </c>
      <c r="AI52" s="181">
        <v>-0.3454175591468811</v>
      </c>
      <c r="AJ52" s="181">
        <v>12.070150375366211</v>
      </c>
      <c r="AK52" s="181">
        <v>1.1197355985641479</v>
      </c>
      <c r="AL52" s="181">
        <v>1.6203969717025757E-2</v>
      </c>
      <c r="AM52" s="181">
        <v>5.4346118122339249E-3</v>
      </c>
      <c r="AN52" s="181">
        <v>-8.4393424913287163E-3</v>
      </c>
      <c r="AO52" s="181">
        <v>8.1002466380596161E-2</v>
      </c>
      <c r="AP52" s="181">
        <v>2.453126385807991E-2</v>
      </c>
      <c r="AQ52" s="181">
        <v>1.2894679307937622</v>
      </c>
      <c r="AR52" s="181">
        <v>1.2401551008224487</v>
      </c>
      <c r="AS52" s="181">
        <v>1.1663975715637207</v>
      </c>
    </row>
    <row r="53" spans="1:45" ht="15">
      <c r="A53" s="10">
        <f t="shared" si="4"/>
        <v>1848</v>
      </c>
      <c r="B53" s="88"/>
      <c r="C53" s="89"/>
      <c r="D53" s="88"/>
      <c r="E53" s="73"/>
      <c r="F53" s="73"/>
      <c r="G53" s="73"/>
      <c r="H53" s="37"/>
      <c r="I53" s="85"/>
      <c r="J53" s="29"/>
      <c r="K53" s="29"/>
      <c r="L53" s="76"/>
      <c r="M53" s="107"/>
      <c r="N53" s="106"/>
      <c r="O53" s="105"/>
      <c r="P53" s="115"/>
      <c r="Q53" s="119"/>
      <c r="R53" s="120"/>
      <c r="S53" s="120"/>
      <c r="T53" s="120"/>
      <c r="U53" s="121"/>
      <c r="V53" s="107">
        <f t="shared" si="3"/>
        <v>1848</v>
      </c>
      <c r="W53" s="131"/>
      <c r="X53" s="131"/>
      <c r="Y53" s="131"/>
      <c r="Z53" s="131"/>
      <c r="AA53" s="131"/>
      <c r="AB53" s="131"/>
      <c r="AC53" s="131"/>
      <c r="AD53" s="138"/>
      <c r="AE53" s="29"/>
      <c r="AF53" s="180" t="s">
        <v>297</v>
      </c>
      <c r="AG53" s="181">
        <v>29.927835464477539</v>
      </c>
      <c r="AH53" s="181">
        <v>0.67065238952636719</v>
      </c>
      <c r="AI53" s="181">
        <v>-0.29689347743988037</v>
      </c>
      <c r="AJ53" s="181">
        <v>11.251944541931152</v>
      </c>
      <c r="AK53" s="181">
        <v>1.149004340171814</v>
      </c>
      <c r="AL53" s="181">
        <v>1.6165042296051979E-2</v>
      </c>
      <c r="AM53" s="181">
        <v>5.1453341729938984E-3</v>
      </c>
      <c r="AN53" s="181">
        <v>-7.0201796479523182E-3</v>
      </c>
      <c r="AO53" s="181">
        <v>7.888687402009964E-2</v>
      </c>
      <c r="AP53" s="181">
        <v>2.4984579533338547E-2</v>
      </c>
      <c r="AQ53" s="181">
        <v>1.2609152793884277</v>
      </c>
      <c r="AR53" s="181">
        <v>1.247833251953125</v>
      </c>
      <c r="AS53" s="181">
        <v>1.1615113019943237</v>
      </c>
    </row>
    <row r="54" spans="1:45" ht="15">
      <c r="A54" s="11">
        <f t="shared" si="4"/>
        <v>1849</v>
      </c>
      <c r="B54" s="88"/>
      <c r="C54" s="89"/>
      <c r="D54" s="88"/>
      <c r="E54" s="73"/>
      <c r="F54" s="73"/>
      <c r="G54" s="73"/>
      <c r="H54" s="37"/>
      <c r="I54" s="85"/>
      <c r="J54" s="29"/>
      <c r="K54" s="29"/>
      <c r="L54" s="76"/>
      <c r="M54" s="107"/>
      <c r="N54" s="106"/>
      <c r="O54" s="105"/>
      <c r="P54" s="115"/>
      <c r="Q54" s="119"/>
      <c r="R54" s="120"/>
      <c r="S54" s="120"/>
      <c r="T54" s="120"/>
      <c r="U54" s="121"/>
      <c r="V54" s="132">
        <f t="shared" si="3"/>
        <v>1849</v>
      </c>
      <c r="W54" s="131"/>
      <c r="X54" s="131"/>
      <c r="Y54" s="131"/>
      <c r="Z54" s="131"/>
      <c r="AA54" s="131"/>
      <c r="AB54" s="131"/>
      <c r="AC54" s="131"/>
      <c r="AD54" s="138"/>
      <c r="AE54" s="29"/>
      <c r="AF54" s="180" t="s">
        <v>298</v>
      </c>
      <c r="AG54" s="181">
        <v>29.737520217895508</v>
      </c>
      <c r="AH54" s="181">
        <v>0.61284375190734863</v>
      </c>
      <c r="AI54" s="181">
        <v>-0.24430972337722778</v>
      </c>
      <c r="AJ54" s="181">
        <v>10.478726387023926</v>
      </c>
      <c r="AK54" s="181">
        <v>1.1970452070236206</v>
      </c>
      <c r="AL54" s="181">
        <v>1.6135731711983681E-2</v>
      </c>
      <c r="AM54" s="181">
        <v>4.7914315946400166E-3</v>
      </c>
      <c r="AN54" s="181">
        <v>-5.5868090130388737E-3</v>
      </c>
      <c r="AO54" s="181">
        <v>7.6757714152336121E-2</v>
      </c>
      <c r="AP54" s="181">
        <v>2.5715844705700874E-2</v>
      </c>
      <c r="AQ54" s="181">
        <v>1.2575311660766602</v>
      </c>
      <c r="AR54" s="181">
        <v>1.2658056020736694</v>
      </c>
      <c r="AS54" s="181">
        <v>1.1890219449996948</v>
      </c>
    </row>
    <row r="55" spans="1:45" ht="15">
      <c r="A55" s="10">
        <f t="shared" si="4"/>
        <v>1850</v>
      </c>
      <c r="B55" s="84">
        <f>AVERAGE('TA1'!D$11:'TA1'!D$12)</f>
        <v>2.079286053776741E-2</v>
      </c>
      <c r="C55" s="37">
        <f>AVERAGE('TA1'!E$11:'TA1'!E$12)</f>
        <v>0.13045413047075272</v>
      </c>
      <c r="D55" s="84">
        <f>AVERAGE('TA1'!F$11:'TA1'!F$12)</f>
        <v>0.84875300526618958</v>
      </c>
      <c r="E55" s="37">
        <f>AVERAGE('TA1'!G$11:'TA1'!G$12)</f>
        <v>0.51367974281311035</v>
      </c>
      <c r="F55" s="37">
        <f>AVERAGE('TA1'!H$11:'TA1'!H$12)</f>
        <v>0.19512452185153961</v>
      </c>
      <c r="G55" s="37">
        <f>D55-E55</f>
        <v>0.33507326245307922</v>
      </c>
      <c r="H55" s="37">
        <f>B55+C55</f>
        <v>0.15124699100852013</v>
      </c>
      <c r="I55" s="85">
        <f>E55-F55</f>
        <v>0.31855522096157074</v>
      </c>
      <c r="J55" s="29"/>
      <c r="K55" s="29"/>
      <c r="L55" s="76"/>
      <c r="M55" s="103">
        <v>649.23134215666994</v>
      </c>
      <c r="N55" s="104">
        <v>4780.2065615644105</v>
      </c>
      <c r="O55" s="105">
        <v>23586.438000870134</v>
      </c>
      <c r="P55" s="115">
        <f>N55/M55</f>
        <v>7.3628709077493522</v>
      </c>
      <c r="Q55" s="119"/>
      <c r="R55" s="120"/>
      <c r="S55" s="120"/>
      <c r="T55" s="120"/>
      <c r="U55" s="121"/>
      <c r="V55" s="107">
        <f t="shared" si="3"/>
        <v>1850</v>
      </c>
      <c r="W55" s="131">
        <f>B55*$N55/0.5/$M55</f>
        <v>0.30619029588483443</v>
      </c>
      <c r="X55" s="131">
        <f>C55*$N55/0.4/$M55</f>
        <v>2.4012923050971087</v>
      </c>
      <c r="Y55" s="131">
        <f>D55*$N55/0.1/$M55</f>
        <v>62.492588103392592</v>
      </c>
      <c r="Z55" s="131">
        <f>E55*$N55/0.01/$M55</f>
        <v>378.21576342588196</v>
      </c>
      <c r="AA55" s="131">
        <f>F55*$N55/0.001/$M55</f>
        <v>1436.6766653292036</v>
      </c>
      <c r="AB55" s="131">
        <f>G55*$N55/0.09/$M55</f>
        <v>27.412235289782668</v>
      </c>
      <c r="AC55" s="131">
        <f>H55*$N55/0.9/$M55</f>
        <v>1.2373467444236228</v>
      </c>
      <c r="AD55" s="138">
        <f>N55/M55</f>
        <v>7.3628709077493522</v>
      </c>
      <c r="AE55" s="29"/>
      <c r="AF55" s="180" t="s">
        <v>299</v>
      </c>
      <c r="AG55" s="181">
        <v>29.446062088012695</v>
      </c>
      <c r="AH55" s="181">
        <v>0.55107128620147705</v>
      </c>
      <c r="AI55" s="181">
        <v>-0.18313780426979065</v>
      </c>
      <c r="AJ55" s="181">
        <v>9.6972599029541016</v>
      </c>
      <c r="AK55" s="181">
        <v>1.2463531494140625</v>
      </c>
      <c r="AL55" s="181">
        <v>1.6090493649244308E-2</v>
      </c>
      <c r="AM55" s="181">
        <v>4.3991063721477985E-3</v>
      </c>
      <c r="AN55" s="181">
        <v>-4.0375245735049248E-3</v>
      </c>
      <c r="AO55" s="181">
        <v>7.4459567666053772E-2</v>
      </c>
      <c r="AP55" s="181">
        <v>2.6450477540493011E-2</v>
      </c>
      <c r="AQ55" s="181">
        <v>1.2432727813720703</v>
      </c>
      <c r="AR55" s="181">
        <v>1.2714107036590576</v>
      </c>
      <c r="AS55" s="181">
        <v>1.2185256481170654</v>
      </c>
    </row>
    <row r="56" spans="1:45" ht="15">
      <c r="A56" s="10">
        <f t="shared" si="4"/>
        <v>1851</v>
      </c>
      <c r="B56" s="88"/>
      <c r="C56" s="89"/>
      <c r="D56" s="88"/>
      <c r="E56" s="73"/>
      <c r="F56" s="73"/>
      <c r="G56" s="73"/>
      <c r="H56" s="37"/>
      <c r="I56" s="85"/>
      <c r="J56" s="29"/>
      <c r="K56" s="29"/>
      <c r="L56" s="76"/>
      <c r="M56" s="103"/>
      <c r="N56" s="106"/>
      <c r="O56" s="105"/>
      <c r="P56" s="115"/>
      <c r="Q56" s="119"/>
      <c r="R56" s="120"/>
      <c r="S56" s="120"/>
      <c r="T56" s="120"/>
      <c r="U56" s="121"/>
      <c r="V56" s="107">
        <f t="shared" si="3"/>
        <v>1851</v>
      </c>
      <c r="W56" s="131"/>
      <c r="X56" s="131"/>
      <c r="Y56" s="131"/>
      <c r="Z56" s="131"/>
      <c r="AA56" s="131"/>
      <c r="AB56" s="131"/>
      <c r="AC56" s="131"/>
      <c r="AD56" s="138"/>
      <c r="AE56" s="29"/>
      <c r="AF56" s="180" t="s">
        <v>300</v>
      </c>
      <c r="AG56" s="181">
        <v>28.871858596801758</v>
      </c>
      <c r="AH56" s="181">
        <v>0.49073398113250732</v>
      </c>
      <c r="AI56" s="181">
        <v>-0.1202087476849556</v>
      </c>
      <c r="AJ56" s="181">
        <v>9.0452327728271484</v>
      </c>
      <c r="AK56" s="181">
        <v>1.267370343208313</v>
      </c>
      <c r="AL56" s="181">
        <v>1.6000095754861832E-2</v>
      </c>
      <c r="AM56" s="181">
        <v>4.0006674826145172E-3</v>
      </c>
      <c r="AN56" s="181">
        <v>-2.5581344962120056E-3</v>
      </c>
      <c r="AO56" s="181">
        <v>7.241387665271759E-2</v>
      </c>
      <c r="AP56" s="181">
        <v>2.675887756049633E-2</v>
      </c>
      <c r="AQ56" s="181">
        <v>1.2378180027008057</v>
      </c>
      <c r="AR56" s="181">
        <v>1.2705078125</v>
      </c>
      <c r="AS56" s="181">
        <v>1.2347258329391479</v>
      </c>
    </row>
    <row r="57" spans="1:45" ht="15">
      <c r="A57" s="10">
        <f t="shared" si="4"/>
        <v>1852</v>
      </c>
      <c r="B57" s="88"/>
      <c r="C57" s="89"/>
      <c r="D57" s="88"/>
      <c r="E57" s="73"/>
      <c r="F57" s="73"/>
      <c r="G57" s="73"/>
      <c r="H57" s="37"/>
      <c r="I57" s="85"/>
      <c r="J57" s="29"/>
      <c r="K57" s="29"/>
      <c r="L57" s="76"/>
      <c r="M57" s="107"/>
      <c r="N57" s="106"/>
      <c r="O57" s="105"/>
      <c r="P57" s="115"/>
      <c r="Q57" s="119"/>
      <c r="R57" s="120"/>
      <c r="S57" s="120"/>
      <c r="T57" s="120"/>
      <c r="U57" s="121"/>
      <c r="V57" s="107">
        <f t="shared" si="3"/>
        <v>1852</v>
      </c>
      <c r="W57" s="131"/>
      <c r="X57" s="131"/>
      <c r="Y57" s="131"/>
      <c r="Z57" s="131"/>
      <c r="AA57" s="131"/>
      <c r="AB57" s="131"/>
      <c r="AC57" s="131"/>
      <c r="AD57" s="138"/>
      <c r="AE57" s="29"/>
      <c r="AF57" s="180" t="s">
        <v>301</v>
      </c>
      <c r="AG57" s="181">
        <v>27.950588226318359</v>
      </c>
      <c r="AH57" s="181">
        <v>0.43930238485336304</v>
      </c>
      <c r="AI57" s="181">
        <v>-6.1405595391988754E-2</v>
      </c>
      <c r="AJ57" s="181">
        <v>8.5327930450439453</v>
      </c>
      <c r="AK57" s="181">
        <v>1.2480564117431641</v>
      </c>
      <c r="AL57" s="181">
        <v>1.5851380303502083E-2</v>
      </c>
      <c r="AM57" s="181">
        <v>3.6482240539044142E-3</v>
      </c>
      <c r="AN57" s="181">
        <v>-1.2666338589042425E-3</v>
      </c>
      <c r="AO57" s="181">
        <v>7.0713646709918976E-2</v>
      </c>
      <c r="AP57" s="181">
        <v>2.6475574821233749E-2</v>
      </c>
      <c r="AQ57" s="181">
        <v>1.2167754173278809</v>
      </c>
      <c r="AR57" s="181">
        <v>1.2565280199050903</v>
      </c>
      <c r="AS57" s="181">
        <v>1.2084530591964722</v>
      </c>
    </row>
    <row r="58" spans="1:45" ht="15">
      <c r="A58" s="10">
        <f t="shared" si="4"/>
        <v>1853</v>
      </c>
      <c r="B58" s="86"/>
      <c r="C58" s="87"/>
      <c r="D58" s="86"/>
      <c r="E58" s="73"/>
      <c r="F58" s="73"/>
      <c r="G58" s="73"/>
      <c r="H58" s="37"/>
      <c r="I58" s="85"/>
      <c r="J58" s="29"/>
      <c r="K58" s="29"/>
      <c r="L58" s="76"/>
      <c r="M58" s="107"/>
      <c r="N58" s="106"/>
      <c r="O58" s="105"/>
      <c r="P58" s="115"/>
      <c r="Q58" s="119"/>
      <c r="R58" s="120"/>
      <c r="S58" s="120"/>
      <c r="T58" s="120"/>
      <c r="U58" s="121"/>
      <c r="V58" s="107">
        <f t="shared" si="3"/>
        <v>1853</v>
      </c>
      <c r="W58" s="131"/>
      <c r="X58" s="131"/>
      <c r="Y58" s="131"/>
      <c r="Z58" s="131"/>
      <c r="AA58" s="131"/>
      <c r="AB58" s="131"/>
      <c r="AC58" s="131"/>
      <c r="AD58" s="138"/>
      <c r="AE58" s="29"/>
      <c r="AF58" s="180" t="s">
        <v>302</v>
      </c>
      <c r="AG58" s="181">
        <v>26.838197708129883</v>
      </c>
      <c r="AH58" s="181">
        <v>0.40562170743942261</v>
      </c>
      <c r="AI58" s="181">
        <v>-1.4422395266592503E-2</v>
      </c>
      <c r="AJ58" s="181">
        <v>8.1188335418701172</v>
      </c>
      <c r="AK58" s="181">
        <v>1.2036495208740234</v>
      </c>
      <c r="AL58" s="181">
        <v>1.5665404498577118E-2</v>
      </c>
      <c r="AM58" s="181">
        <v>3.4105998929589987E-3</v>
      </c>
      <c r="AN58" s="181">
        <v>-2.9050596640445292E-4</v>
      </c>
      <c r="AO58" s="181">
        <v>6.9274157285690308E-2</v>
      </c>
      <c r="AP58" s="181">
        <v>2.5815160945057869E-2</v>
      </c>
      <c r="AQ58" s="181">
        <v>1.2289901971817017</v>
      </c>
      <c r="AR58" s="181">
        <v>1.249704122543335</v>
      </c>
      <c r="AS58" s="181">
        <v>1.1833596229553223</v>
      </c>
    </row>
    <row r="59" spans="1:45" ht="15">
      <c r="A59" s="10">
        <f t="shared" si="4"/>
        <v>1854</v>
      </c>
      <c r="B59" s="86"/>
      <c r="C59" s="87"/>
      <c r="D59" s="86"/>
      <c r="E59" s="73"/>
      <c r="F59" s="73"/>
      <c r="G59" s="73"/>
      <c r="H59" s="37"/>
      <c r="I59" s="85"/>
      <c r="J59" s="29"/>
      <c r="K59" s="29"/>
      <c r="L59" s="76"/>
      <c r="M59" s="107"/>
      <c r="N59" s="106"/>
      <c r="O59" s="105"/>
      <c r="P59" s="115"/>
      <c r="Q59" s="119"/>
      <c r="R59" s="120"/>
      <c r="S59" s="120"/>
      <c r="T59" s="120"/>
      <c r="U59" s="121"/>
      <c r="V59" s="107">
        <f t="shared" si="3"/>
        <v>1854</v>
      </c>
      <c r="W59" s="131"/>
      <c r="X59" s="131"/>
      <c r="Y59" s="131"/>
      <c r="Z59" s="131"/>
      <c r="AA59" s="131"/>
      <c r="AB59" s="131"/>
      <c r="AC59" s="131"/>
      <c r="AD59" s="138"/>
      <c r="AE59" s="29"/>
      <c r="AF59" s="180" t="s">
        <v>303</v>
      </c>
      <c r="AG59" s="181">
        <v>25.636547088623047</v>
      </c>
      <c r="AH59" s="181">
        <v>0.40186664462089539</v>
      </c>
      <c r="AI59" s="181">
        <v>1.1482062749564648E-2</v>
      </c>
      <c r="AJ59" s="181">
        <v>7.7314696311950684</v>
      </c>
      <c r="AK59" s="181">
        <v>1.1514222621917725</v>
      </c>
      <c r="AL59" s="181">
        <v>1.5456004068255424E-2</v>
      </c>
      <c r="AM59" s="181">
        <v>3.3837587106972933E-3</v>
      </c>
      <c r="AN59" s="181">
        <v>2.2835894196759909E-4</v>
      </c>
      <c r="AO59" s="181">
        <v>6.7868553102016449E-2</v>
      </c>
      <c r="AP59" s="181">
        <v>2.5021761655807495E-2</v>
      </c>
      <c r="AQ59" s="181">
        <v>1.2436935901641846</v>
      </c>
      <c r="AR59" s="181">
        <v>1.2393752336502075</v>
      </c>
      <c r="AS59" s="181">
        <v>1.1555711030960083</v>
      </c>
    </row>
    <row r="60" spans="1:45" ht="15">
      <c r="A60" s="10">
        <f t="shared" si="4"/>
        <v>1855</v>
      </c>
      <c r="B60" s="86"/>
      <c r="C60" s="87"/>
      <c r="D60" s="86"/>
      <c r="E60" s="73"/>
      <c r="F60" s="73"/>
      <c r="G60" s="73"/>
      <c r="H60" s="37"/>
      <c r="I60" s="85"/>
      <c r="J60" s="29"/>
      <c r="K60" s="29"/>
      <c r="L60" s="76"/>
      <c r="M60" s="107"/>
      <c r="N60" s="106"/>
      <c r="O60" s="105"/>
      <c r="P60" s="115"/>
      <c r="Q60" s="119"/>
      <c r="R60" s="120"/>
      <c r="S60" s="120"/>
      <c r="T60" s="120"/>
      <c r="U60" s="121"/>
      <c r="V60" s="107">
        <f t="shared" si="3"/>
        <v>1855</v>
      </c>
      <c r="W60" s="131"/>
      <c r="X60" s="131"/>
      <c r="Y60" s="131"/>
      <c r="Z60" s="131"/>
      <c r="AA60" s="131"/>
      <c r="AB60" s="131"/>
      <c r="AC60" s="131"/>
      <c r="AD60" s="138"/>
      <c r="AE60" s="29"/>
      <c r="AF60" s="180" t="s">
        <v>304</v>
      </c>
      <c r="AG60" s="181">
        <v>24.484428405761719</v>
      </c>
      <c r="AH60" s="181">
        <v>0.43218275904655457</v>
      </c>
      <c r="AI60" s="181">
        <v>4.1395789012312889E-3</v>
      </c>
      <c r="AJ60" s="181">
        <v>7.4138493537902832</v>
      </c>
      <c r="AK60" s="181">
        <v>1.1061419248580933</v>
      </c>
      <c r="AL60" s="181">
        <v>1.5246212482452393E-2</v>
      </c>
      <c r="AM60" s="181">
        <v>3.5984558053314686E-3</v>
      </c>
      <c r="AN60" s="181">
        <v>8.2624101196415722E-5</v>
      </c>
      <c r="AO60" s="181">
        <v>6.6670157015323639E-2</v>
      </c>
      <c r="AP60" s="181">
        <v>2.4318661540746689E-2</v>
      </c>
      <c r="AQ60" s="181">
        <v>1.2554101943969727</v>
      </c>
      <c r="AR60" s="181">
        <v>1.2279649972915649</v>
      </c>
      <c r="AS60" s="181">
        <v>1.1320865154266357</v>
      </c>
    </row>
    <row r="61" spans="1:45" ht="15">
      <c r="A61" s="10">
        <f t="shared" si="4"/>
        <v>1856</v>
      </c>
      <c r="B61" s="86"/>
      <c r="C61" s="87"/>
      <c r="D61" s="86"/>
      <c r="E61" s="73"/>
      <c r="F61" s="73"/>
      <c r="G61" s="73"/>
      <c r="H61" s="37"/>
      <c r="I61" s="85"/>
      <c r="J61" s="29"/>
      <c r="K61" s="29"/>
      <c r="L61" s="76"/>
      <c r="M61" s="107"/>
      <c r="N61" s="106"/>
      <c r="O61" s="105"/>
      <c r="P61" s="115"/>
      <c r="Q61" s="119"/>
      <c r="R61" s="120"/>
      <c r="S61" s="120"/>
      <c r="T61" s="120"/>
      <c r="U61" s="121"/>
      <c r="V61" s="107">
        <f t="shared" si="3"/>
        <v>1856</v>
      </c>
      <c r="W61" s="131"/>
      <c r="X61" s="131"/>
      <c r="Y61" s="131"/>
      <c r="Z61" s="131"/>
      <c r="AA61" s="131"/>
      <c r="AB61" s="131"/>
      <c r="AC61" s="131"/>
      <c r="AD61" s="138"/>
      <c r="AE61" s="29"/>
      <c r="AF61" s="180" t="s">
        <v>305</v>
      </c>
      <c r="AG61" s="181">
        <v>23.442083358764648</v>
      </c>
      <c r="AH61" s="181">
        <v>0.49018910527229309</v>
      </c>
      <c r="AI61" s="181">
        <v>-2.3698480799794197E-2</v>
      </c>
      <c r="AJ61" s="181">
        <v>7.0799264907836914</v>
      </c>
      <c r="AK61" s="181">
        <v>1.0792440176010132</v>
      </c>
      <c r="AL61" s="181">
        <v>1.5048110857605934E-2</v>
      </c>
      <c r="AM61" s="181">
        <v>3.9969971403479576E-3</v>
      </c>
      <c r="AN61" s="181">
        <v>-4.7956113121472299E-4</v>
      </c>
      <c r="AO61" s="181">
        <v>6.5361984074115753E-2</v>
      </c>
      <c r="AP61" s="181">
        <v>2.3894039914011955E-2</v>
      </c>
      <c r="AQ61" s="181">
        <v>1.2399691343307495</v>
      </c>
      <c r="AR61" s="181">
        <v>1.1948690414428711</v>
      </c>
      <c r="AS61" s="181">
        <v>1.1219682693481445</v>
      </c>
    </row>
    <row r="62" spans="1:45" ht="15">
      <c r="A62" s="10">
        <f t="shared" si="4"/>
        <v>1857</v>
      </c>
      <c r="B62" s="84"/>
      <c r="C62" s="37"/>
      <c r="D62" s="84"/>
      <c r="E62" s="37"/>
      <c r="F62" s="37"/>
      <c r="G62" s="37"/>
      <c r="H62" s="37"/>
      <c r="I62" s="85"/>
      <c r="J62" s="29"/>
      <c r="K62" s="29"/>
      <c r="L62" s="76"/>
      <c r="M62" s="107"/>
      <c r="N62" s="106"/>
      <c r="O62" s="105"/>
      <c r="P62" s="115"/>
      <c r="Q62" s="119"/>
      <c r="R62" s="120"/>
      <c r="S62" s="120"/>
      <c r="T62" s="120"/>
      <c r="U62" s="121"/>
      <c r="V62" s="107">
        <f t="shared" si="3"/>
        <v>1857</v>
      </c>
      <c r="W62" s="131"/>
      <c r="X62" s="131"/>
      <c r="Y62" s="131"/>
      <c r="Z62" s="131"/>
      <c r="AA62" s="131"/>
      <c r="AB62" s="131"/>
      <c r="AC62" s="131"/>
      <c r="AD62" s="138"/>
      <c r="AE62" s="29"/>
      <c r="AF62" s="180" t="s">
        <v>306</v>
      </c>
      <c r="AG62" s="181">
        <v>22.57923698425293</v>
      </c>
      <c r="AH62" s="181">
        <v>0.56971573829650879</v>
      </c>
      <c r="AI62" s="181">
        <v>-7.16695636510849E-2</v>
      </c>
      <c r="AJ62" s="181">
        <v>6.7862262725830078</v>
      </c>
      <c r="AK62" s="181">
        <v>1.0781606435775757</v>
      </c>
      <c r="AL62" s="181">
        <v>1.4877654612064362E-2</v>
      </c>
      <c r="AM62" s="181">
        <v>4.5191259123384953E-3</v>
      </c>
      <c r="AN62" s="181">
        <v>-1.4862450771033764E-3</v>
      </c>
      <c r="AO62" s="181">
        <v>6.4167298376560211E-2</v>
      </c>
      <c r="AP62" s="181">
        <v>2.3876825347542763E-2</v>
      </c>
      <c r="AQ62" s="181">
        <v>1.2121106386184692</v>
      </c>
      <c r="AR62" s="181">
        <v>1.1721223592758179</v>
      </c>
      <c r="AS62" s="181">
        <v>1.1164191961288452</v>
      </c>
    </row>
    <row r="63" spans="1:45" ht="15">
      <c r="A63" s="12">
        <f t="shared" si="4"/>
        <v>1858</v>
      </c>
      <c r="B63" s="88"/>
      <c r="C63" s="89"/>
      <c r="D63" s="88"/>
      <c r="E63" s="73"/>
      <c r="F63" s="73"/>
      <c r="G63" s="73"/>
      <c r="H63" s="37"/>
      <c r="I63" s="85"/>
      <c r="J63" s="29"/>
      <c r="K63" s="29"/>
      <c r="L63" s="76"/>
      <c r="M63" s="107"/>
      <c r="N63" s="106"/>
      <c r="O63" s="105"/>
      <c r="P63" s="115"/>
      <c r="Q63" s="119"/>
      <c r="R63" s="120"/>
      <c r="S63" s="120"/>
      <c r="T63" s="120"/>
      <c r="U63" s="121"/>
      <c r="V63" s="133">
        <f t="shared" si="3"/>
        <v>1858</v>
      </c>
      <c r="W63" s="131"/>
      <c r="X63" s="131"/>
      <c r="Y63" s="131"/>
      <c r="Z63" s="131"/>
      <c r="AA63" s="131"/>
      <c r="AB63" s="131"/>
      <c r="AC63" s="131"/>
      <c r="AD63" s="138"/>
      <c r="AE63" s="29"/>
      <c r="AF63" s="180" t="s">
        <v>307</v>
      </c>
      <c r="AG63" s="181">
        <v>21.863000869750977</v>
      </c>
      <c r="AH63" s="181">
        <v>0.66113626956939697</v>
      </c>
      <c r="AI63" s="181">
        <v>-0.12777683138847351</v>
      </c>
      <c r="AJ63" s="181">
        <v>6.4952125549316406</v>
      </c>
      <c r="AK63" s="181">
        <v>1.1053117513656616</v>
      </c>
      <c r="AL63" s="181">
        <v>1.4731377363204956E-2</v>
      </c>
      <c r="AM63" s="181">
        <v>5.0879186019301414E-3</v>
      </c>
      <c r="AN63" s="181">
        <v>-2.7304647956043482E-3</v>
      </c>
      <c r="AO63" s="181">
        <v>6.2939643859863281E-2</v>
      </c>
      <c r="AP63" s="181">
        <v>2.4305634200572968E-2</v>
      </c>
      <c r="AQ63" s="181">
        <v>1.1920509338378906</v>
      </c>
      <c r="AR63" s="181">
        <v>1.1735758781433105</v>
      </c>
      <c r="AS63" s="181">
        <v>1.1232064962387085</v>
      </c>
    </row>
    <row r="64" spans="1:45" ht="15">
      <c r="A64" s="10">
        <f t="shared" si="4"/>
        <v>1859</v>
      </c>
      <c r="B64" s="88"/>
      <c r="C64" s="89"/>
      <c r="D64" s="88"/>
      <c r="E64" s="73"/>
      <c r="F64" s="73"/>
      <c r="G64" s="73"/>
      <c r="H64" s="37"/>
      <c r="I64" s="85"/>
      <c r="J64" s="29"/>
      <c r="K64" s="29"/>
      <c r="L64" s="76"/>
      <c r="M64" s="107"/>
      <c r="N64" s="106"/>
      <c r="O64" s="105"/>
      <c r="P64" s="115"/>
      <c r="Q64" s="119"/>
      <c r="R64" s="120"/>
      <c r="S64" s="120"/>
      <c r="T64" s="120"/>
      <c r="U64" s="121"/>
      <c r="V64" s="107">
        <f t="shared" si="3"/>
        <v>1859</v>
      </c>
      <c r="W64" s="131"/>
      <c r="X64" s="131"/>
      <c r="Y64" s="131"/>
      <c r="Z64" s="131"/>
      <c r="AA64" s="131"/>
      <c r="AB64" s="131"/>
      <c r="AC64" s="131"/>
      <c r="AD64" s="138"/>
      <c r="AE64" s="29"/>
      <c r="AF64" s="180" t="s">
        <v>308</v>
      </c>
      <c r="AG64" s="181">
        <v>21.261116027832031</v>
      </c>
      <c r="AH64" s="181">
        <v>0.75994396209716797</v>
      </c>
      <c r="AI64" s="181">
        <v>-0.18956024944782257</v>
      </c>
      <c r="AJ64" s="181">
        <v>6.2408514022827148</v>
      </c>
      <c r="AK64" s="181">
        <v>1.1554489135742187</v>
      </c>
      <c r="AL64" s="181">
        <v>1.4604883268475533E-2</v>
      </c>
      <c r="AM64" s="181">
        <v>5.6688268668949604E-3</v>
      </c>
      <c r="AN64" s="181">
        <v>-4.1947429999709129E-3</v>
      </c>
      <c r="AO64" s="181">
        <v>6.1828143894672394E-2</v>
      </c>
      <c r="AP64" s="181">
        <v>2.5083590298891068E-2</v>
      </c>
      <c r="AQ64" s="181">
        <v>1.1763452291488647</v>
      </c>
      <c r="AR64" s="181">
        <v>1.1847800016403198</v>
      </c>
      <c r="AS64" s="181">
        <v>1.1471273899078369</v>
      </c>
    </row>
    <row r="65" spans="1:45" ht="15">
      <c r="A65" s="10">
        <f t="shared" si="4"/>
        <v>1860</v>
      </c>
      <c r="B65" s="84">
        <f>AVERAGE('TA1'!D$12:'TA1'!D$13)</f>
        <v>2.2427624091506004E-2</v>
      </c>
      <c r="C65" s="37">
        <f>AVERAGE('TA1'!E$12:'TA1'!E$13)</f>
        <v>0.1577741727232933</v>
      </c>
      <c r="D65" s="84">
        <f>AVERAGE('TA1'!F$12:'TA1'!F$13)</f>
        <v>0.81979820132255554</v>
      </c>
      <c r="E65" s="37">
        <f>AVERAGE('TA1'!G$12:'TA1'!G$13)</f>
        <v>0.5041448175907135</v>
      </c>
      <c r="F65" s="37">
        <f>AVERAGE('TA1'!H$12:'TA1'!H$13)</f>
        <v>0.19474461674690247</v>
      </c>
      <c r="G65" s="37">
        <f>D65-E65</f>
        <v>0.31565338373184204</v>
      </c>
      <c r="H65" s="37">
        <f>B65+C65</f>
        <v>0.18020179681479931</v>
      </c>
      <c r="I65" s="85">
        <f>E65-F65</f>
        <v>0.30940020084381104</v>
      </c>
      <c r="J65" s="29"/>
      <c r="K65" s="29"/>
      <c r="L65" s="76"/>
      <c r="M65" s="103">
        <v>838.06344925231633</v>
      </c>
      <c r="N65" s="104">
        <v>6242.1998359778845</v>
      </c>
      <c r="O65" s="105">
        <v>24062.132787190356</v>
      </c>
      <c r="P65" s="115">
        <f>N65/M65</f>
        <v>7.448361865139093</v>
      </c>
      <c r="Q65" s="119"/>
      <c r="R65" s="120"/>
      <c r="S65" s="120"/>
      <c r="T65" s="120"/>
      <c r="U65" s="121"/>
      <c r="V65" s="107">
        <f t="shared" si="3"/>
        <v>1860</v>
      </c>
      <c r="W65" s="131">
        <f>B65*$N65/0.5/$M65</f>
        <v>0.33409812001769629</v>
      </c>
      <c r="X65" s="131">
        <f>C65*$N65/0.4/$M65</f>
        <v>2.9378978285401152</v>
      </c>
      <c r="Y65" s="131">
        <f>D65*$N65/0.1/$M65</f>
        <v>61.061536598405425</v>
      </c>
      <c r="Z65" s="131">
        <f>E65*$N65/0.01/$M65</f>
        <v>375.5053033850175</v>
      </c>
      <c r="AA65" s="131">
        <f>F65*$N65/0.001/$M65</f>
        <v>1450.5283768187562</v>
      </c>
      <c r="AB65" s="131">
        <f>G65*$N65/0.09/$M65</f>
        <v>26.123340288781879</v>
      </c>
      <c r="AC65" s="131">
        <f>H65*$N65/0.9/$M65</f>
        <v>1.4913424349165494</v>
      </c>
      <c r="AD65" s="138">
        <f>N65/M65</f>
        <v>7.448361865139093</v>
      </c>
      <c r="AE65" s="29"/>
      <c r="AF65" s="180" t="s">
        <v>309</v>
      </c>
      <c r="AG65" s="181">
        <v>20.637943267822266</v>
      </c>
      <c r="AH65" s="181">
        <v>0.85663104057312012</v>
      </c>
      <c r="AI65" s="181">
        <v>-0.24969363212585449</v>
      </c>
      <c r="AJ65" s="181">
        <v>6.0248785018920898</v>
      </c>
      <c r="AK65" s="181">
        <v>1.2111232280731201</v>
      </c>
      <c r="AL65" s="181">
        <v>1.4470276422798634E-2</v>
      </c>
      <c r="AM65" s="181">
        <v>6.2068188562989235E-3</v>
      </c>
      <c r="AN65" s="181">
        <v>-5.7289996184408665E-3</v>
      </c>
      <c r="AO65" s="181">
        <v>6.0854252427816391E-2</v>
      </c>
      <c r="AP65" s="181">
        <v>2.5927204638719559E-2</v>
      </c>
      <c r="AQ65" s="181">
        <v>1.2067625522613525</v>
      </c>
      <c r="AR65" s="181">
        <v>1.2167762517929077</v>
      </c>
      <c r="AS65" s="181">
        <v>1.2011350393295288</v>
      </c>
    </row>
    <row r="66" spans="1:45" ht="15">
      <c r="A66" s="10">
        <f t="shared" si="4"/>
        <v>1861</v>
      </c>
      <c r="B66" s="88"/>
      <c r="C66" s="89"/>
      <c r="D66" s="88"/>
      <c r="E66" s="73"/>
      <c r="F66" s="73"/>
      <c r="G66" s="73"/>
      <c r="H66" s="37"/>
      <c r="I66" s="85"/>
      <c r="J66" s="29"/>
      <c r="K66" s="29"/>
      <c r="L66" s="76"/>
      <c r="M66" s="103"/>
      <c r="N66" s="106"/>
      <c r="O66" s="105"/>
      <c r="P66" s="115"/>
      <c r="Q66" s="119"/>
      <c r="R66" s="120"/>
      <c r="S66" s="120"/>
      <c r="T66" s="120"/>
      <c r="U66" s="121"/>
      <c r="V66" s="107">
        <f t="shared" si="3"/>
        <v>1861</v>
      </c>
      <c r="W66" s="131"/>
      <c r="X66" s="131"/>
      <c r="Y66" s="131"/>
      <c r="Z66" s="131"/>
      <c r="AA66" s="131"/>
      <c r="AB66" s="131"/>
      <c r="AC66" s="131"/>
      <c r="AD66" s="138"/>
      <c r="AE66" s="29"/>
      <c r="AF66" s="180" t="s">
        <v>310</v>
      </c>
      <c r="AG66" s="181">
        <v>19.776821136474609</v>
      </c>
      <c r="AH66" s="181">
        <v>0.94293904304504395</v>
      </c>
      <c r="AI66" s="181">
        <v>-0.30822452902793884</v>
      </c>
      <c r="AJ66" s="181">
        <v>5.9042153358459473</v>
      </c>
      <c r="AK66" s="181">
        <v>1.2389296293258667</v>
      </c>
      <c r="AL66" s="181">
        <v>1.4277780428528786E-2</v>
      </c>
      <c r="AM66" s="181">
        <v>6.6641252487897873E-3</v>
      </c>
      <c r="AN66" s="181">
        <v>-7.3427855968475342E-3</v>
      </c>
      <c r="AO66" s="181">
        <v>6.0297425836324692E-2</v>
      </c>
      <c r="AP66" s="181">
        <v>2.6340879499912262E-2</v>
      </c>
      <c r="AQ66" s="181">
        <v>1.2076680660247803</v>
      </c>
      <c r="AR66" s="181">
        <v>1.2316716909408569</v>
      </c>
      <c r="AS66" s="181">
        <v>1.2148479223251343</v>
      </c>
    </row>
    <row r="67" spans="1:45" ht="15">
      <c r="A67" s="10">
        <f t="shared" si="4"/>
        <v>1862</v>
      </c>
      <c r="B67" s="86"/>
      <c r="C67" s="87"/>
      <c r="D67" s="86"/>
      <c r="E67" s="73"/>
      <c r="F67" s="73"/>
      <c r="G67" s="73"/>
      <c r="H67" s="37"/>
      <c r="I67" s="85"/>
      <c r="J67" s="29"/>
      <c r="K67" s="29"/>
      <c r="L67" s="76"/>
      <c r="M67" s="107"/>
      <c r="N67" s="106"/>
      <c r="O67" s="105"/>
      <c r="P67" s="115"/>
      <c r="Q67" s="119"/>
      <c r="R67" s="120"/>
      <c r="S67" s="120"/>
      <c r="T67" s="120"/>
      <c r="U67" s="121"/>
      <c r="V67" s="107">
        <f t="shared" si="3"/>
        <v>1862</v>
      </c>
      <c r="W67" s="131"/>
      <c r="X67" s="131"/>
      <c r="Y67" s="131"/>
      <c r="Z67" s="131"/>
      <c r="AA67" s="131"/>
      <c r="AB67" s="131"/>
      <c r="AC67" s="131"/>
      <c r="AD67" s="138"/>
      <c r="AE67" s="29"/>
      <c r="AF67" s="180" t="s">
        <v>311</v>
      </c>
      <c r="AG67" s="181">
        <v>18.673133850097656</v>
      </c>
      <c r="AH67" s="181">
        <v>1.015957236289978</v>
      </c>
      <c r="AI67" s="181">
        <v>-0.35853317379951477</v>
      </c>
      <c r="AJ67" s="181">
        <v>5.8509440422058105</v>
      </c>
      <c r="AK67" s="181">
        <v>1.2205860614776611</v>
      </c>
      <c r="AL67" s="181">
        <v>1.4019106514751911E-2</v>
      </c>
      <c r="AM67" s="181">
        <v>7.0355753414332867E-3</v>
      </c>
      <c r="AN67" s="181">
        <v>-8.8406456634402275E-3</v>
      </c>
      <c r="AO67" s="181">
        <v>6.0048583894968033E-2</v>
      </c>
      <c r="AP67" s="181">
        <v>2.6068545877933502E-2</v>
      </c>
      <c r="AQ67" s="181">
        <v>1.1875618696212769</v>
      </c>
      <c r="AR67" s="181">
        <v>1.2085415124893188</v>
      </c>
      <c r="AS67" s="181">
        <v>1.1994919776916504</v>
      </c>
    </row>
    <row r="68" spans="1:45" ht="15">
      <c r="A68" s="10">
        <f t="shared" si="4"/>
        <v>1863</v>
      </c>
      <c r="B68" s="86"/>
      <c r="C68" s="87"/>
      <c r="D68" s="86"/>
      <c r="E68" s="73"/>
      <c r="F68" s="73"/>
      <c r="G68" s="73"/>
      <c r="H68" s="37"/>
      <c r="I68" s="85"/>
      <c r="J68" s="29"/>
      <c r="K68" s="29"/>
      <c r="L68" s="76"/>
      <c r="M68" s="107"/>
      <c r="N68" s="106"/>
      <c r="O68" s="105"/>
      <c r="P68" s="115"/>
      <c r="Q68" s="119"/>
      <c r="R68" s="120"/>
      <c r="S68" s="120"/>
      <c r="T68" s="120"/>
      <c r="U68" s="121"/>
      <c r="V68" s="107">
        <f t="shared" si="3"/>
        <v>1863</v>
      </c>
      <c r="W68" s="131"/>
      <c r="X68" s="131"/>
      <c r="Y68" s="131"/>
      <c r="Z68" s="131"/>
      <c r="AA68" s="131"/>
      <c r="AB68" s="131"/>
      <c r="AC68" s="131"/>
      <c r="AD68" s="138"/>
      <c r="AE68" s="29"/>
      <c r="AF68" s="180" t="s">
        <v>312</v>
      </c>
      <c r="AG68" s="181">
        <v>17.427621841430664</v>
      </c>
      <c r="AH68" s="181">
        <v>1.0682903528213501</v>
      </c>
      <c r="AI68" s="181">
        <v>-0.40067976713180542</v>
      </c>
      <c r="AJ68" s="181">
        <v>5.8551850318908691</v>
      </c>
      <c r="AK68" s="181">
        <v>1.1686009168624878</v>
      </c>
      <c r="AL68" s="181">
        <v>1.3709246180951595E-2</v>
      </c>
      <c r="AM68" s="181">
        <v>7.2936937212944031E-3</v>
      </c>
      <c r="AN68" s="181">
        <v>-1.0186942294239998E-2</v>
      </c>
      <c r="AO68" s="181">
        <v>6.0068465769290924E-2</v>
      </c>
      <c r="AP68" s="181">
        <v>2.5284765288233757E-2</v>
      </c>
      <c r="AQ68" s="181">
        <v>1.1497719287872314</v>
      </c>
      <c r="AR68" s="181">
        <v>1.1794586181640625</v>
      </c>
      <c r="AS68" s="181">
        <v>1.1390620470046997</v>
      </c>
    </row>
    <row r="69" spans="1:45" ht="15">
      <c r="A69" s="10">
        <f t="shared" si="4"/>
        <v>1864</v>
      </c>
      <c r="B69" s="86"/>
      <c r="C69" s="87"/>
      <c r="D69" s="86"/>
      <c r="E69" s="73"/>
      <c r="F69" s="73"/>
      <c r="G69" s="73"/>
      <c r="H69" s="37"/>
      <c r="I69" s="85"/>
      <c r="J69" s="29"/>
      <c r="K69" s="29"/>
      <c r="L69" s="76"/>
      <c r="M69" s="107"/>
      <c r="N69" s="106"/>
      <c r="O69" s="105"/>
      <c r="P69" s="115"/>
      <c r="Q69" s="119"/>
      <c r="R69" s="120"/>
      <c r="S69" s="120"/>
      <c r="T69" s="120"/>
      <c r="U69" s="121"/>
      <c r="V69" s="107">
        <f t="shared" si="3"/>
        <v>1864</v>
      </c>
      <c r="W69" s="131"/>
      <c r="X69" s="131"/>
      <c r="Y69" s="131"/>
      <c r="Z69" s="131"/>
      <c r="AA69" s="131"/>
      <c r="AB69" s="131"/>
      <c r="AC69" s="131"/>
      <c r="AD69" s="138"/>
      <c r="AE69" s="29"/>
      <c r="AF69" s="180" t="s">
        <v>313</v>
      </c>
      <c r="AG69" s="181">
        <v>16.171886444091797</v>
      </c>
      <c r="AH69" s="181">
        <v>1.0946501493453979</v>
      </c>
      <c r="AI69" s="181">
        <v>-0.43098929524421692</v>
      </c>
      <c r="AJ69" s="181">
        <v>5.8606433868408203</v>
      </c>
      <c r="AK69" s="181">
        <v>1.1000094413757324</v>
      </c>
      <c r="AL69" s="181">
        <v>1.3374980539083481E-2</v>
      </c>
      <c r="AM69" s="181">
        <v>7.4212672188878059E-3</v>
      </c>
      <c r="AN69" s="181">
        <v>-1.1213771998882294E-2</v>
      </c>
      <c r="AO69" s="181">
        <v>6.0094032436609268E-2</v>
      </c>
      <c r="AP69" s="181">
        <v>2.4222314357757568E-2</v>
      </c>
      <c r="AQ69" s="181">
        <v>1.1019985675811768</v>
      </c>
      <c r="AR69" s="181">
        <v>1.1296099424362183</v>
      </c>
      <c r="AS69" s="181">
        <v>1.0727816820144653</v>
      </c>
    </row>
    <row r="70" spans="1:45" ht="15">
      <c r="A70" s="10">
        <f t="shared" si="4"/>
        <v>1865</v>
      </c>
      <c r="B70" s="86"/>
      <c r="C70" s="87"/>
      <c r="D70" s="86"/>
      <c r="E70" s="73"/>
      <c r="F70" s="73"/>
      <c r="G70" s="73"/>
      <c r="H70" s="37"/>
      <c r="I70" s="85"/>
      <c r="J70" s="29"/>
      <c r="K70" s="29"/>
      <c r="L70" s="76"/>
      <c r="M70" s="107"/>
      <c r="N70" s="106"/>
      <c r="O70" s="105"/>
      <c r="P70" s="115"/>
      <c r="Q70" s="119"/>
      <c r="R70" s="120"/>
      <c r="S70" s="120"/>
      <c r="T70" s="120"/>
      <c r="U70" s="121"/>
      <c r="V70" s="107">
        <f t="shared" si="3"/>
        <v>1865</v>
      </c>
      <c r="W70" s="131"/>
      <c r="X70" s="131"/>
      <c r="Y70" s="131"/>
      <c r="Z70" s="131"/>
      <c r="AA70" s="131"/>
      <c r="AB70" s="131"/>
      <c r="AC70" s="131"/>
      <c r="AD70" s="138"/>
      <c r="AE70" s="29"/>
      <c r="AF70" s="180" t="s">
        <v>314</v>
      </c>
      <c r="AG70" s="181">
        <v>15.027435302734375</v>
      </c>
      <c r="AH70" s="181">
        <v>1.0928069353103638</v>
      </c>
      <c r="AI70" s="181">
        <v>-0.45019218325614929</v>
      </c>
      <c r="AJ70" s="181">
        <v>5.8537602424621582</v>
      </c>
      <c r="AK70" s="181">
        <v>1.0323339700698853</v>
      </c>
      <c r="AL70" s="181">
        <v>1.3048425316810608E-2</v>
      </c>
      <c r="AM70" s="181">
        <v>7.41239869967103E-3</v>
      </c>
      <c r="AN70" s="181">
        <v>-1.1892448179423809E-2</v>
      </c>
      <c r="AO70" s="181">
        <v>6.0061786323785782E-2</v>
      </c>
      <c r="AP70" s="181">
        <v>2.3140614852309227E-2</v>
      </c>
      <c r="AQ70" s="181">
        <v>1.0873790979385376</v>
      </c>
      <c r="AR70" s="181">
        <v>1.0902978181838989</v>
      </c>
      <c r="AS70" s="181">
        <v>1.0294961929321289</v>
      </c>
    </row>
    <row r="71" spans="1:45" ht="15">
      <c r="A71" s="10">
        <f t="shared" si="4"/>
        <v>1866</v>
      </c>
      <c r="B71" s="86"/>
      <c r="C71" s="87"/>
      <c r="D71" s="86"/>
      <c r="E71" s="73"/>
      <c r="F71" s="73"/>
      <c r="G71" s="73"/>
      <c r="H71" s="37"/>
      <c r="I71" s="85"/>
      <c r="J71" s="29"/>
      <c r="K71" s="29"/>
      <c r="L71" s="76"/>
      <c r="M71" s="107"/>
      <c r="N71" s="106"/>
      <c r="O71" s="105"/>
      <c r="P71" s="115"/>
      <c r="Q71" s="119"/>
      <c r="R71" s="120"/>
      <c r="S71" s="120"/>
      <c r="T71" s="120"/>
      <c r="U71" s="121"/>
      <c r="V71" s="107">
        <f t="shared" si="3"/>
        <v>1866</v>
      </c>
      <c r="W71" s="131"/>
      <c r="X71" s="131"/>
      <c r="Y71" s="131"/>
      <c r="Z71" s="131"/>
      <c r="AA71" s="131"/>
      <c r="AB71" s="131"/>
      <c r="AC71" s="131"/>
      <c r="AD71" s="138"/>
      <c r="AE71" s="29"/>
      <c r="AF71" s="180" t="s">
        <v>315</v>
      </c>
      <c r="AG71" s="181">
        <v>14.117099761962891</v>
      </c>
      <c r="AH71" s="181">
        <v>1.064455509185791</v>
      </c>
      <c r="AI71" s="181">
        <v>-0.45539098978042603</v>
      </c>
      <c r="AJ71" s="181">
        <v>5.7843055725097656</v>
      </c>
      <c r="AK71" s="181">
        <v>0.98185884952545166</v>
      </c>
      <c r="AL71" s="181">
        <v>1.2771647423505783E-2</v>
      </c>
      <c r="AM71" s="181">
        <v>7.2750002145767212E-3</v>
      </c>
      <c r="AN71" s="181">
        <v>-1.2080185115337372E-2</v>
      </c>
      <c r="AO71" s="181">
        <v>5.973464623093605E-2</v>
      </c>
      <c r="AP71" s="181">
        <v>2.2310899570584297E-2</v>
      </c>
      <c r="AQ71" s="181">
        <v>1.0893919467926025</v>
      </c>
      <c r="AR71" s="181">
        <v>1.0846608877182007</v>
      </c>
      <c r="AS71" s="181">
        <v>0.98635661602020264</v>
      </c>
    </row>
    <row r="72" spans="1:45" ht="15">
      <c r="A72" s="10">
        <f t="shared" si="4"/>
        <v>1867</v>
      </c>
      <c r="B72" s="84"/>
      <c r="C72" s="37"/>
      <c r="D72" s="84"/>
      <c r="E72" s="37"/>
      <c r="F72" s="37"/>
      <c r="G72" s="37"/>
      <c r="H72" s="37"/>
      <c r="I72" s="85"/>
      <c r="J72" s="29"/>
      <c r="K72" s="29"/>
      <c r="L72" s="76"/>
      <c r="M72" s="107"/>
      <c r="N72" s="106"/>
      <c r="O72" s="105"/>
      <c r="P72" s="115"/>
      <c r="Q72" s="119"/>
      <c r="R72" s="120"/>
      <c r="S72" s="120"/>
      <c r="T72" s="120"/>
      <c r="U72" s="121"/>
      <c r="V72" s="107">
        <f t="shared" si="3"/>
        <v>1867</v>
      </c>
      <c r="W72" s="131"/>
      <c r="X72" s="131"/>
      <c r="Y72" s="131"/>
      <c r="Z72" s="131"/>
      <c r="AA72" s="131"/>
      <c r="AB72" s="131"/>
      <c r="AC72" s="131"/>
      <c r="AD72" s="138"/>
      <c r="AE72" s="29"/>
      <c r="AF72" s="180" t="s">
        <v>316</v>
      </c>
      <c r="AG72" s="181">
        <v>13.502388954162598</v>
      </c>
      <c r="AH72" s="181">
        <v>1.0097669363021851</v>
      </c>
      <c r="AI72" s="181">
        <v>-0.44585266709327698</v>
      </c>
      <c r="AJ72" s="181">
        <v>5.6364531517028809</v>
      </c>
      <c r="AK72" s="181">
        <v>0.96215164661407471</v>
      </c>
      <c r="AL72" s="181">
        <v>1.2575202621519566E-2</v>
      </c>
      <c r="AM72" s="181">
        <v>7.0046060718595982E-3</v>
      </c>
      <c r="AN72" s="181">
        <v>-1.1737070046365261E-2</v>
      </c>
      <c r="AO72" s="181">
        <v>5.9027291834354401E-2</v>
      </c>
      <c r="AP72" s="181">
        <v>2.1981386467814445E-2</v>
      </c>
      <c r="AQ72" s="181">
        <v>1.0937583446502686</v>
      </c>
      <c r="AR72" s="181">
        <v>1.0846626758575439</v>
      </c>
      <c r="AS72" s="181">
        <v>0.97071272134780884</v>
      </c>
    </row>
    <row r="73" spans="1:45" ht="15">
      <c r="A73" s="10">
        <f t="shared" si="4"/>
        <v>1868</v>
      </c>
      <c r="B73" s="88"/>
      <c r="C73" s="89"/>
      <c r="D73" s="88"/>
      <c r="E73" s="73"/>
      <c r="F73" s="73"/>
      <c r="G73" s="73"/>
      <c r="H73" s="37"/>
      <c r="I73" s="85"/>
      <c r="J73" s="29"/>
      <c r="K73" s="29"/>
      <c r="L73" s="76"/>
      <c r="M73" s="107"/>
      <c r="N73" s="106"/>
      <c r="O73" s="105"/>
      <c r="P73" s="115"/>
      <c r="Q73" s="119"/>
      <c r="R73" s="120"/>
      <c r="S73" s="120"/>
      <c r="T73" s="120"/>
      <c r="U73" s="121"/>
      <c r="V73" s="107">
        <f t="shared" si="3"/>
        <v>1868</v>
      </c>
      <c r="W73" s="131"/>
      <c r="X73" s="131"/>
      <c r="Y73" s="131"/>
      <c r="Z73" s="131"/>
      <c r="AA73" s="131"/>
      <c r="AB73" s="131"/>
      <c r="AC73" s="131"/>
      <c r="AD73" s="138"/>
      <c r="AE73" s="29"/>
      <c r="AF73" s="180" t="s">
        <v>317</v>
      </c>
      <c r="AG73" s="181">
        <v>13.268034934997559</v>
      </c>
      <c r="AH73" s="181">
        <v>0.93900662660598755</v>
      </c>
      <c r="AI73" s="181">
        <v>-0.41964554786682129</v>
      </c>
      <c r="AJ73" s="181">
        <v>5.3984971046447754</v>
      </c>
      <c r="AK73" s="181">
        <v>0.98158901929855347</v>
      </c>
      <c r="AL73" s="181">
        <v>1.2498118914663792E-2</v>
      </c>
      <c r="AM73" s="181">
        <v>6.6437302157282829E-3</v>
      </c>
      <c r="AN73" s="181">
        <v>-1.0823327116668224E-2</v>
      </c>
      <c r="AO73" s="181">
        <v>5.7856127619743347E-2</v>
      </c>
      <c r="AP73" s="181">
        <v>2.2306408733129501E-2</v>
      </c>
      <c r="AQ73" s="181">
        <v>1.0939698219299316</v>
      </c>
      <c r="AR73" s="181">
        <v>1.0881301164627075</v>
      </c>
      <c r="AS73" s="181">
        <v>0.98713070154190063</v>
      </c>
    </row>
    <row r="74" spans="1:45" ht="15">
      <c r="A74" s="11">
        <f t="shared" si="4"/>
        <v>1869</v>
      </c>
      <c r="B74" s="88"/>
      <c r="C74" s="89"/>
      <c r="D74" s="88"/>
      <c r="E74" s="73"/>
      <c r="F74" s="73"/>
      <c r="G74" s="73"/>
      <c r="H74" s="37"/>
      <c r="I74" s="85"/>
      <c r="J74" s="29"/>
      <c r="K74" s="29"/>
      <c r="L74" s="76"/>
      <c r="M74" s="107"/>
      <c r="N74" s="106"/>
      <c r="O74" s="105"/>
      <c r="P74" s="115"/>
      <c r="Q74" s="119"/>
      <c r="R74" s="120"/>
      <c r="S74" s="120"/>
      <c r="T74" s="120"/>
      <c r="U74" s="121"/>
      <c r="V74" s="132">
        <f t="shared" si="3"/>
        <v>1869</v>
      </c>
      <c r="W74" s="131"/>
      <c r="X74" s="131"/>
      <c r="Y74" s="131"/>
      <c r="Z74" s="131"/>
      <c r="AA74" s="131"/>
      <c r="AB74" s="131"/>
      <c r="AC74" s="131"/>
      <c r="AD74" s="138"/>
      <c r="AE74" s="29"/>
      <c r="AF74" s="180" t="s">
        <v>318</v>
      </c>
      <c r="AG74" s="181">
        <v>13.433391571044922</v>
      </c>
      <c r="AH74" s="181">
        <v>0.86652344465255737</v>
      </c>
      <c r="AI74" s="181">
        <v>-0.37696036696434021</v>
      </c>
      <c r="AJ74" s="181">
        <v>5.0897598266601563</v>
      </c>
      <c r="AK74" s="181">
        <v>1.0380700826644897</v>
      </c>
      <c r="AL74" s="181">
        <v>1.2552637606859207E-2</v>
      </c>
      <c r="AM74" s="181">
        <v>6.2602898105978966E-3</v>
      </c>
      <c r="AN74" s="181">
        <v>-9.4182705506682396E-3</v>
      </c>
      <c r="AO74" s="181">
        <v>5.6271988898515701E-2</v>
      </c>
      <c r="AP74" s="181">
        <v>2.3233640938997269E-2</v>
      </c>
      <c r="AQ74" s="181">
        <v>1.1239475011825562</v>
      </c>
      <c r="AR74" s="181">
        <v>1.1174784898757935</v>
      </c>
      <c r="AS74" s="181">
        <v>1.0442965030670166</v>
      </c>
    </row>
    <row r="75" spans="1:45" ht="15">
      <c r="A75" s="10">
        <f t="shared" si="4"/>
        <v>1870</v>
      </c>
      <c r="B75" s="84">
        <f>AVERAGE('TA1'!D$13:'TA1'!D$14)</f>
        <v>2.1963858976960182E-2</v>
      </c>
      <c r="C75" s="37">
        <f>AVERAGE('TA1'!E$13:'TA1'!E$14)</f>
        <v>0.16041884571313858</v>
      </c>
      <c r="D75" s="84">
        <f>AVERAGE('TA1'!F$13:'TA1'!F$14)</f>
        <v>0.81761729717254639</v>
      </c>
      <c r="E75" s="37">
        <f>AVERAGE('TA1'!G$13:'TA1'!G$14)</f>
        <v>0.47320891916751862</v>
      </c>
      <c r="F75" s="37">
        <f>AVERAGE('TA1'!H$13:'TA1'!H$14)</f>
        <v>0.17857149243354797</v>
      </c>
      <c r="G75" s="37">
        <f>D75-E75</f>
        <v>0.34440837800502777</v>
      </c>
      <c r="H75" s="37">
        <f>B75+C75</f>
        <v>0.18238270469009876</v>
      </c>
      <c r="I75" s="85">
        <f>E75-F75</f>
        <v>0.29463742673397064</v>
      </c>
      <c r="J75" s="29"/>
      <c r="K75" s="29"/>
      <c r="L75" s="76"/>
      <c r="M75" s="103">
        <v>865.37397590367766</v>
      </c>
      <c r="N75" s="104">
        <v>5791.226273665332</v>
      </c>
      <c r="O75" s="105">
        <v>23818.372835254111</v>
      </c>
      <c r="P75" s="115">
        <f t="shared" ref="P75:P138" si="5">N75/M75</f>
        <v>6.6921659709234627</v>
      </c>
      <c r="Q75" s="119"/>
      <c r="R75" s="120"/>
      <c r="S75" s="120"/>
      <c r="T75" s="120"/>
      <c r="U75" s="121"/>
      <c r="V75" s="107">
        <f t="shared" si="3"/>
        <v>1870</v>
      </c>
      <c r="W75" s="131">
        <f>B75*$N75/0.5/$M75</f>
        <v>0.29397157927154949</v>
      </c>
      <c r="X75" s="131">
        <f>C75*$N75/0.4/$M75</f>
        <v>2.6838738509407176</v>
      </c>
      <c r="Y75" s="131">
        <f>D75*$N75/0.1/$M75</f>
        <v>54.716306533765305</v>
      </c>
      <c r="Z75" s="131">
        <f>E75*$N75/0.01/$M75</f>
        <v>316.6792625990339</v>
      </c>
      <c r="AA75" s="131">
        <f>F75*$N75/0.001/$M75</f>
        <v>1195.0300650408062</v>
      </c>
      <c r="AB75" s="131">
        <f>G75*$N75/0.09/$M75</f>
        <v>25.609311415402125</v>
      </c>
      <c r="AC75" s="131">
        <f>H75*$N75/0.9/$M75</f>
        <v>1.3561503666800687</v>
      </c>
      <c r="AD75" s="138">
        <f>N75/M75</f>
        <v>6.6921659709234627</v>
      </c>
      <c r="AE75" s="29"/>
      <c r="AF75" s="180" t="s">
        <v>319</v>
      </c>
      <c r="AG75" s="181">
        <v>13.992104530334473</v>
      </c>
      <c r="AH75" s="181">
        <v>0.8264203667640686</v>
      </c>
      <c r="AI75" s="181">
        <v>-0.3248802125453949</v>
      </c>
      <c r="AJ75" s="181">
        <v>4.7690086364746094</v>
      </c>
      <c r="AK75" s="181">
        <v>1.1075594425201416</v>
      </c>
      <c r="AL75" s="181">
        <v>1.2732354924082756E-2</v>
      </c>
      <c r="AM75" s="181">
        <v>6.0417577624320984E-3</v>
      </c>
      <c r="AN75" s="181">
        <v>-7.8265145421028137E-3</v>
      </c>
      <c r="AO75" s="181">
        <v>5.4541490972042084E-2</v>
      </c>
      <c r="AP75" s="181">
        <v>2.434089407324791E-2</v>
      </c>
      <c r="AQ75" s="181">
        <v>1.1139097213745117</v>
      </c>
      <c r="AR75" s="181">
        <v>1.1274538040161133</v>
      </c>
      <c r="AS75" s="181">
        <v>1.0941420793533325</v>
      </c>
    </row>
    <row r="76" spans="1:45" ht="15">
      <c r="A76" s="10">
        <f t="shared" si="4"/>
        <v>1871</v>
      </c>
      <c r="B76" s="88"/>
      <c r="C76" s="89"/>
      <c r="D76" s="88"/>
      <c r="E76" s="73"/>
      <c r="F76" s="73"/>
      <c r="G76" s="73"/>
      <c r="H76" s="37"/>
      <c r="I76" s="85"/>
      <c r="J76" s="29"/>
      <c r="K76" s="29"/>
      <c r="L76" s="76"/>
      <c r="M76" s="103">
        <v>892.84338593414702</v>
      </c>
      <c r="N76" s="104">
        <v>6853.5128554337716</v>
      </c>
      <c r="O76" s="105">
        <v>23895.948982897677</v>
      </c>
      <c r="P76" s="115"/>
      <c r="Q76" s="119"/>
      <c r="R76" s="120"/>
      <c r="S76" s="120"/>
      <c r="T76" s="120"/>
      <c r="U76" s="121"/>
      <c r="V76" s="107">
        <f t="shared" si="3"/>
        <v>1871</v>
      </c>
      <c r="W76" s="131"/>
      <c r="X76" s="131"/>
      <c r="Y76" s="131"/>
      <c r="Z76" s="131"/>
      <c r="AA76" s="131"/>
      <c r="AB76" s="131"/>
      <c r="AC76" s="131"/>
      <c r="AD76" s="138"/>
      <c r="AE76" s="29"/>
      <c r="AF76" s="180" t="s">
        <v>6</v>
      </c>
      <c r="AG76" s="181">
        <v>14.6998291015625</v>
      </c>
      <c r="AH76" s="181">
        <v>0.89136302471160889</v>
      </c>
      <c r="AI76" s="181">
        <v>-0.28446865081787109</v>
      </c>
      <c r="AJ76" s="181">
        <v>4.4459261894226074</v>
      </c>
      <c r="AK76" s="181">
        <v>1.130196213722229</v>
      </c>
      <c r="AL76" s="181">
        <v>1.2950665317475796E-2</v>
      </c>
      <c r="AM76" s="181">
        <v>6.3933278433978558E-3</v>
      </c>
      <c r="AN76" s="181">
        <v>-6.67223846539855E-3</v>
      </c>
      <c r="AO76" s="181">
        <v>5.2701409906148911E-2</v>
      </c>
      <c r="AP76" s="181">
        <v>2.4693971499800682E-2</v>
      </c>
      <c r="AQ76" s="181">
        <v>1.0895144939422607</v>
      </c>
      <c r="AR76" s="181">
        <v>1.1144139766693115</v>
      </c>
      <c r="AS76" s="181">
        <v>1.1051110029220581</v>
      </c>
    </row>
    <row r="77" spans="1:45" ht="15">
      <c r="A77" s="10">
        <f t="shared" si="4"/>
        <v>1872</v>
      </c>
      <c r="B77" s="88"/>
      <c r="C77" s="89"/>
      <c r="D77" s="88"/>
      <c r="E77" s="73"/>
      <c r="F77" s="73"/>
      <c r="G77" s="73"/>
      <c r="H77" s="37"/>
      <c r="I77" s="85"/>
      <c r="J77" s="29"/>
      <c r="K77" s="29"/>
      <c r="L77" s="76"/>
      <c r="M77" s="103">
        <v>939.62412568132447</v>
      </c>
      <c r="N77" s="104">
        <v>6383.6899393221856</v>
      </c>
      <c r="O77" s="105">
        <v>23973.777795100861</v>
      </c>
      <c r="P77" s="115"/>
      <c r="Q77" s="119"/>
      <c r="R77" s="120"/>
      <c r="S77" s="120"/>
      <c r="T77" s="120"/>
      <c r="U77" s="121"/>
      <c r="V77" s="107">
        <f t="shared" si="3"/>
        <v>1872</v>
      </c>
      <c r="W77" s="131"/>
      <c r="X77" s="131"/>
      <c r="Y77" s="131"/>
      <c r="Z77" s="131"/>
      <c r="AA77" s="131"/>
      <c r="AB77" s="131"/>
      <c r="AC77" s="131"/>
      <c r="AD77" s="138"/>
      <c r="AE77" s="29"/>
      <c r="AF77" s="180" t="s">
        <v>320</v>
      </c>
      <c r="AG77" s="181">
        <v>15.538117408752441</v>
      </c>
      <c r="AH77" s="181">
        <v>1.1204612255096436</v>
      </c>
      <c r="AI77" s="181">
        <v>-0.28923642635345459</v>
      </c>
      <c r="AJ77" s="181">
        <v>4.2673754692077637</v>
      </c>
      <c r="AK77" s="181">
        <v>1.0832254886627197</v>
      </c>
      <c r="AL77" s="181">
        <v>1.3196918182075024E-2</v>
      </c>
      <c r="AM77" s="181">
        <v>7.5446548871695995E-3</v>
      </c>
      <c r="AN77" s="181">
        <v>-6.8050487898290157E-3</v>
      </c>
      <c r="AO77" s="181">
        <v>5.1638539880514145E-2</v>
      </c>
      <c r="AP77" s="181">
        <v>2.3957228288054466E-2</v>
      </c>
      <c r="AQ77" s="181">
        <v>1.0699471235275269</v>
      </c>
      <c r="AR77" s="181">
        <v>1.0903609991073608</v>
      </c>
      <c r="AS77" s="181">
        <v>1.0628813505172729</v>
      </c>
    </row>
    <row r="78" spans="1:45" ht="15">
      <c r="A78" s="10">
        <f t="shared" si="4"/>
        <v>1873</v>
      </c>
      <c r="B78" s="88"/>
      <c r="C78" s="89"/>
      <c r="D78" s="88"/>
      <c r="E78" s="73"/>
      <c r="F78" s="73"/>
      <c r="G78" s="73"/>
      <c r="H78" s="37"/>
      <c r="I78" s="85"/>
      <c r="J78" s="29"/>
      <c r="K78" s="29"/>
      <c r="L78" s="76"/>
      <c r="M78" s="103">
        <v>932.07718287273019</v>
      </c>
      <c r="N78" s="104">
        <v>6655.7087801529169</v>
      </c>
      <c r="O78" s="105">
        <v>24051.86009478903</v>
      </c>
      <c r="P78" s="115"/>
      <c r="Q78" s="119"/>
      <c r="R78" s="120"/>
      <c r="S78" s="120"/>
      <c r="T78" s="120"/>
      <c r="U78" s="121"/>
      <c r="V78" s="107">
        <f t="shared" si="3"/>
        <v>1873</v>
      </c>
      <c r="W78" s="131"/>
      <c r="X78" s="131"/>
      <c r="Y78" s="131"/>
      <c r="Z78" s="131"/>
      <c r="AA78" s="131"/>
      <c r="AB78" s="131"/>
      <c r="AC78" s="131"/>
      <c r="AD78" s="138"/>
      <c r="AE78" s="29"/>
      <c r="AF78" s="180" t="s">
        <v>321</v>
      </c>
      <c r="AG78" s="181">
        <v>15.520689010620117</v>
      </c>
      <c r="AH78" s="181">
        <v>1.401038646697998</v>
      </c>
      <c r="AI78" s="181">
        <v>-0.341877281665802</v>
      </c>
      <c r="AJ78" s="181">
        <v>4.1715579032897949</v>
      </c>
      <c r="AK78" s="181">
        <v>1.0216255187988281</v>
      </c>
      <c r="AL78" s="181">
        <v>1.3191926293075085E-2</v>
      </c>
      <c r="AM78" s="181">
        <v>8.797486312687397E-3</v>
      </c>
      <c r="AN78" s="181">
        <v>-8.3323689177632332E-3</v>
      </c>
      <c r="AO78" s="181">
        <v>5.1053665578365326E-2</v>
      </c>
      <c r="AP78" s="181">
        <v>2.2966267541050911E-2</v>
      </c>
      <c r="AQ78" s="181">
        <v>1.0694856643676758</v>
      </c>
      <c r="AR78" s="181">
        <v>1.0796071290969849</v>
      </c>
      <c r="AS78" s="181">
        <v>1.0117863416671753</v>
      </c>
    </row>
    <row r="79" spans="1:45" ht="15">
      <c r="A79" s="10">
        <f t="shared" si="4"/>
        <v>1874</v>
      </c>
      <c r="B79" s="88"/>
      <c r="C79" s="89"/>
      <c r="D79" s="88"/>
      <c r="E79" s="73"/>
      <c r="F79" s="73"/>
      <c r="G79" s="73"/>
      <c r="H79" s="37"/>
      <c r="I79" s="85"/>
      <c r="J79" s="29"/>
      <c r="K79" s="29"/>
      <c r="L79" s="76"/>
      <c r="M79" s="103">
        <v>973.64477731885381</v>
      </c>
      <c r="N79" s="104">
        <v>6837.1890659176051</v>
      </c>
      <c r="O79" s="105">
        <v>24130.196707567804</v>
      </c>
      <c r="P79" s="115"/>
      <c r="Q79" s="119"/>
      <c r="R79" s="120"/>
      <c r="S79" s="120"/>
      <c r="T79" s="120"/>
      <c r="U79" s="121"/>
      <c r="V79" s="107">
        <f t="shared" si="3"/>
        <v>1874</v>
      </c>
      <c r="W79" s="131"/>
      <c r="X79" s="131"/>
      <c r="Y79" s="131"/>
      <c r="Z79" s="131"/>
      <c r="AA79" s="131"/>
      <c r="AB79" s="131"/>
      <c r="AC79" s="131"/>
      <c r="AD79" s="138"/>
      <c r="AE79" s="29"/>
      <c r="AF79" s="180" t="s">
        <v>322</v>
      </c>
      <c r="AG79" s="181">
        <v>13.824681282043457</v>
      </c>
      <c r="AH79" s="181">
        <v>1.4748976230621338</v>
      </c>
      <c r="AI79" s="181">
        <v>-0.41853544116020203</v>
      </c>
      <c r="AJ79" s="181">
        <v>4.1250886917114258</v>
      </c>
      <c r="AK79" s="181">
        <v>1.010034441947937</v>
      </c>
      <c r="AL79" s="181">
        <v>1.2679209932684898E-2</v>
      </c>
      <c r="AM79" s="181">
        <v>9.1031743213534355E-3</v>
      </c>
      <c r="AN79" s="181">
        <v>-1.0785520076751709E-2</v>
      </c>
      <c r="AO79" s="181">
        <v>5.0766218453645706E-2</v>
      </c>
      <c r="AP79" s="181">
        <v>2.2776540368795395E-2</v>
      </c>
      <c r="AQ79" s="181">
        <v>1.1204843521118164</v>
      </c>
      <c r="AR79" s="181">
        <v>1.1121672391891479</v>
      </c>
      <c r="AS79" s="181">
        <v>1.0179493427276611</v>
      </c>
    </row>
    <row r="80" spans="1:45" ht="15">
      <c r="A80" s="10">
        <f t="shared" si="4"/>
        <v>1875</v>
      </c>
      <c r="B80" s="88"/>
      <c r="C80" s="89"/>
      <c r="D80" s="88"/>
      <c r="E80" s="73"/>
      <c r="F80" s="73"/>
      <c r="G80" s="73"/>
      <c r="H80" s="37"/>
      <c r="I80" s="85"/>
      <c r="J80" s="29"/>
      <c r="K80" s="29"/>
      <c r="L80" s="76"/>
      <c r="M80" s="103">
        <v>957.15756435431251</v>
      </c>
      <c r="N80" s="104">
        <v>6113.6567566236663</v>
      </c>
      <c r="O80" s="105">
        <v>24208.788461731798</v>
      </c>
      <c r="P80" s="115"/>
      <c r="Q80" s="119"/>
      <c r="R80" s="120"/>
      <c r="S80" s="120"/>
      <c r="T80" s="120"/>
      <c r="U80" s="121"/>
      <c r="V80" s="107">
        <f t="shared" si="3"/>
        <v>1875</v>
      </c>
      <c r="W80" s="131"/>
      <c r="X80" s="131"/>
      <c r="Y80" s="131"/>
      <c r="Z80" s="131"/>
      <c r="AA80" s="131"/>
      <c r="AB80" s="131"/>
      <c r="AC80" s="131"/>
      <c r="AD80" s="138"/>
      <c r="AE80" s="29"/>
      <c r="AF80" s="180" t="s">
        <v>323</v>
      </c>
      <c r="AG80" s="181">
        <v>11.21440315246582</v>
      </c>
      <c r="AH80" s="181">
        <v>1.2806264162063599</v>
      </c>
      <c r="AI80" s="181">
        <v>-0.49151599407196045</v>
      </c>
      <c r="AJ80" s="181">
        <v>4.0574193000793457</v>
      </c>
      <c r="AK80" s="181">
        <v>1.082628607749939</v>
      </c>
      <c r="AL80" s="181">
        <v>1.1763113550841808E-2</v>
      </c>
      <c r="AM80" s="181">
        <v>8.2785813137888908E-3</v>
      </c>
      <c r="AN80" s="181">
        <v>-1.3435360044240952E-2</v>
      </c>
      <c r="AO80" s="181">
        <v>5.0343085080385208E-2</v>
      </c>
      <c r="AP80" s="181">
        <v>2.3947762325406075E-2</v>
      </c>
      <c r="AQ80" s="181">
        <v>1.1146782636642456</v>
      </c>
      <c r="AR80" s="181">
        <v>1.1187411546707153</v>
      </c>
      <c r="AS80" s="181">
        <v>1.0786349773406982</v>
      </c>
    </row>
    <row r="81" spans="1:45" ht="15">
      <c r="A81" s="10">
        <f t="shared" si="4"/>
        <v>1876</v>
      </c>
      <c r="B81" s="88"/>
      <c r="C81" s="89"/>
      <c r="D81" s="88"/>
      <c r="E81" s="73"/>
      <c r="F81" s="73"/>
      <c r="G81" s="73"/>
      <c r="H81" s="37"/>
      <c r="I81" s="85"/>
      <c r="J81" s="29"/>
      <c r="K81" s="29"/>
      <c r="L81" s="76"/>
      <c r="M81" s="103">
        <v>946.98470537470132</v>
      </c>
      <c r="N81" s="104">
        <v>6411.0678462169762</v>
      </c>
      <c r="O81" s="105">
        <v>24287.636188273365</v>
      </c>
      <c r="P81" s="115"/>
      <c r="Q81" s="119"/>
      <c r="R81" s="120"/>
      <c r="S81" s="120"/>
      <c r="T81" s="120"/>
      <c r="U81" s="121"/>
      <c r="V81" s="107">
        <f t="shared" si="3"/>
        <v>1876</v>
      </c>
      <c r="W81" s="131"/>
      <c r="X81" s="131"/>
      <c r="Y81" s="131"/>
      <c r="Z81" s="131"/>
      <c r="AA81" s="131"/>
      <c r="AB81" s="131"/>
      <c r="AC81" s="131"/>
      <c r="AD81" s="138"/>
      <c r="AE81" s="29"/>
      <c r="AF81" s="180" t="s">
        <v>324</v>
      </c>
      <c r="AG81" s="181">
        <v>9.4069366455078125</v>
      </c>
      <c r="AH81" s="181">
        <v>1.1525408029556274</v>
      </c>
      <c r="AI81" s="181">
        <v>-0.53454732894897461</v>
      </c>
      <c r="AJ81" s="181">
        <v>3.8164899349212646</v>
      </c>
      <c r="AK81" s="181">
        <v>1.1565788984298706</v>
      </c>
      <c r="AL81" s="181">
        <v>1.1006261222064495E-2</v>
      </c>
      <c r="AM81" s="181">
        <v>7.6959519647061825E-3</v>
      </c>
      <c r="AN81" s="181">
        <v>-1.5178524889051914E-2</v>
      </c>
      <c r="AO81" s="181">
        <v>4.8790652304887772E-2</v>
      </c>
      <c r="AP81" s="181">
        <v>2.5100922212004662E-2</v>
      </c>
      <c r="AQ81" s="181">
        <v>1.1151431798934937</v>
      </c>
      <c r="AR81" s="181">
        <v>1.1214981079101563</v>
      </c>
      <c r="AS81" s="181">
        <v>1.1501188278198242</v>
      </c>
    </row>
    <row r="82" spans="1:45" ht="15">
      <c r="A82" s="10">
        <f t="shared" si="4"/>
        <v>1877</v>
      </c>
      <c r="B82" s="84"/>
      <c r="C82" s="37"/>
      <c r="D82" s="84"/>
      <c r="E82" s="37"/>
      <c r="F82" s="37"/>
      <c r="G82" s="37"/>
      <c r="H82" s="37"/>
      <c r="I82" s="85"/>
      <c r="J82" s="29"/>
      <c r="K82" s="29"/>
      <c r="L82" s="76"/>
      <c r="M82" s="103">
        <v>952.69840418570186</v>
      </c>
      <c r="N82" s="104">
        <v>6606.7086014040233</v>
      </c>
      <c r="O82" s="105">
        <v>24366.740720891394</v>
      </c>
      <c r="P82" s="115"/>
      <c r="Q82" s="119"/>
      <c r="R82" s="120"/>
      <c r="S82" s="120"/>
      <c r="T82" s="120"/>
      <c r="U82" s="121"/>
      <c r="V82" s="107">
        <f t="shared" si="3"/>
        <v>1877</v>
      </c>
      <c r="W82" s="131"/>
      <c r="X82" s="131"/>
      <c r="Y82" s="131"/>
      <c r="Z82" s="131"/>
      <c r="AA82" s="131"/>
      <c r="AB82" s="131"/>
      <c r="AC82" s="131"/>
      <c r="AD82" s="138"/>
      <c r="AE82" s="29"/>
      <c r="AF82" s="180" t="s">
        <v>325</v>
      </c>
      <c r="AG82" s="181">
        <v>8.4669275283813477</v>
      </c>
      <c r="AH82" s="181">
        <v>1.1957770586013794</v>
      </c>
      <c r="AI82" s="181">
        <v>-0.54908233880996704</v>
      </c>
      <c r="AJ82" s="181">
        <v>3.4878108501434326</v>
      </c>
      <c r="AK82" s="181">
        <v>1.1305367946624756</v>
      </c>
      <c r="AL82" s="181">
        <v>1.0559117421507835E-2</v>
      </c>
      <c r="AM82" s="181">
        <v>7.8963730484247208E-3</v>
      </c>
      <c r="AN82" s="181">
        <v>-1.5803208574652672E-2</v>
      </c>
      <c r="AO82" s="181">
        <v>4.6546723693609238E-2</v>
      </c>
      <c r="AP82" s="181">
        <v>2.469925582408905E-2</v>
      </c>
      <c r="AQ82" s="181">
        <v>1.1353291273117065</v>
      </c>
      <c r="AR82" s="181">
        <v>1.143673300743103</v>
      </c>
      <c r="AS82" s="181">
        <v>1.1222437620162964</v>
      </c>
    </row>
    <row r="83" spans="1:45" ht="15">
      <c r="A83" s="12">
        <f t="shared" si="4"/>
        <v>1878</v>
      </c>
      <c r="B83" s="88"/>
      <c r="C83" s="89"/>
      <c r="D83" s="88"/>
      <c r="E83" s="73"/>
      <c r="F83" s="73"/>
      <c r="G83" s="73"/>
      <c r="H83" s="37"/>
      <c r="I83" s="85"/>
      <c r="J83" s="29"/>
      <c r="K83" s="29"/>
      <c r="L83" s="76"/>
      <c r="M83" s="103">
        <v>902.39904879110486</v>
      </c>
      <c r="N83" s="104">
        <v>6735.9054880038111</v>
      </c>
      <c r="O83" s="105">
        <v>24446.10289600012</v>
      </c>
      <c r="P83" s="115"/>
      <c r="Q83" s="119"/>
      <c r="R83" s="120"/>
      <c r="S83" s="120"/>
      <c r="T83" s="120"/>
      <c r="U83" s="121"/>
      <c r="V83" s="133">
        <f t="shared" si="3"/>
        <v>1878</v>
      </c>
      <c r="W83" s="131"/>
      <c r="X83" s="131"/>
      <c r="Y83" s="131"/>
      <c r="Z83" s="131"/>
      <c r="AA83" s="131"/>
      <c r="AB83" s="131"/>
      <c r="AC83" s="131"/>
      <c r="AD83" s="138"/>
      <c r="AE83" s="29"/>
      <c r="AF83" s="180" t="s">
        <v>326</v>
      </c>
      <c r="AG83" s="181">
        <v>7.2641119956970215</v>
      </c>
      <c r="AH83" s="181">
        <v>1.1272435188293457</v>
      </c>
      <c r="AI83" s="181">
        <v>-0.5651017427444458</v>
      </c>
      <c r="AJ83" s="181">
        <v>3.2829494476318359</v>
      </c>
      <c r="AK83" s="181">
        <v>1.0856834650039673</v>
      </c>
      <c r="AL83" s="181">
        <v>9.9176531657576561E-3</v>
      </c>
      <c r="AM83" s="181">
        <v>7.5768297538161278E-3</v>
      </c>
      <c r="AN83" s="181">
        <v>-1.6514971852302551E-2</v>
      </c>
      <c r="AO83" s="181">
        <v>4.5066017657518387E-2</v>
      </c>
      <c r="AP83" s="181">
        <v>2.3996178060770035E-2</v>
      </c>
      <c r="AQ83" s="181">
        <v>1.2289749383926392</v>
      </c>
      <c r="AR83" s="181">
        <v>1.2254198789596558</v>
      </c>
      <c r="AS83" s="181">
        <v>1.0890152454376221</v>
      </c>
    </row>
    <row r="84" spans="1:45" ht="15">
      <c r="A84" s="10">
        <f t="shared" si="4"/>
        <v>1879</v>
      </c>
      <c r="B84" s="88"/>
      <c r="C84" s="89"/>
      <c r="D84" s="88"/>
      <c r="E84" s="73"/>
      <c r="F84" s="73"/>
      <c r="G84" s="73"/>
      <c r="H84" s="37"/>
      <c r="I84" s="85"/>
      <c r="J84" s="29"/>
      <c r="K84" s="29"/>
      <c r="L84" s="76"/>
      <c r="M84" s="103">
        <v>895.01110753364367</v>
      </c>
      <c r="N84" s="104">
        <v>6660.2927839580325</v>
      </c>
      <c r="O84" s="105">
        <v>24525.723552737971</v>
      </c>
      <c r="P84" s="115"/>
      <c r="Q84" s="119"/>
      <c r="R84" s="120"/>
      <c r="S84" s="120"/>
      <c r="T84" s="120"/>
      <c r="U84" s="121"/>
      <c r="V84" s="107">
        <f t="shared" si="3"/>
        <v>1879</v>
      </c>
      <c r="W84" s="131"/>
      <c r="X84" s="131"/>
      <c r="Y84" s="131"/>
      <c r="Z84" s="131"/>
      <c r="AA84" s="131"/>
      <c r="AB84" s="131"/>
      <c r="AC84" s="131"/>
      <c r="AD84" s="138"/>
      <c r="AE84" s="29"/>
      <c r="AF84" s="180" t="s">
        <v>327</v>
      </c>
      <c r="AG84" s="181">
        <v>5.5321121215820313</v>
      </c>
      <c r="AH84" s="181">
        <v>0.88281315565109253</v>
      </c>
      <c r="AI84" s="181">
        <v>-0.61517810821533203</v>
      </c>
      <c r="AJ84" s="181">
        <v>2.8536942005157471</v>
      </c>
      <c r="AK84" s="181">
        <v>1.3394265174865723</v>
      </c>
      <c r="AL84" s="181">
        <v>8.8083352893590927E-3</v>
      </c>
      <c r="AM84" s="181">
        <v>6.3477321527898312E-3</v>
      </c>
      <c r="AN84" s="181">
        <v>-1.8918255344033241E-2</v>
      </c>
      <c r="AO84" s="181">
        <v>4.1726846247911453E-2</v>
      </c>
      <c r="AP84" s="181">
        <v>2.779560349881649E-2</v>
      </c>
      <c r="AQ84" s="181">
        <v>1.3605310916900635</v>
      </c>
      <c r="AR84" s="181">
        <v>1.3628817796707153</v>
      </c>
      <c r="AS84" s="181">
        <v>1.3370991945266724</v>
      </c>
    </row>
    <row r="85" spans="1:45" ht="14.25">
      <c r="A85" s="10">
        <f t="shared" si="4"/>
        <v>1880</v>
      </c>
      <c r="B85" s="84">
        <f>AVERAGE('TA1'!D$14:'TA1'!D$15)</f>
        <v>2.1238119341433048E-2</v>
      </c>
      <c r="C85" s="37">
        <f>AVERAGE('TA1'!E$14:'TA1'!E$15)</f>
        <v>0.14944696426391602</v>
      </c>
      <c r="D85" s="84">
        <f>AVERAGE('TA1'!F$14:'TA1'!F$15)</f>
        <v>0.82931491732597351</v>
      </c>
      <c r="E85" s="37">
        <f>AVERAGE('TA1'!G$14:'TA1'!G$15)</f>
        <v>0.47155113518238068</v>
      </c>
      <c r="F85" s="37">
        <f>AVERAGE('TA1'!H$14:'TA1'!H$15)</f>
        <v>0.17961437255144119</v>
      </c>
      <c r="G85" s="37">
        <f>D85-E85</f>
        <v>0.35776378214359283</v>
      </c>
      <c r="H85" s="37">
        <f>B85+C85</f>
        <v>0.17068508360534906</v>
      </c>
      <c r="I85" s="85">
        <f>E85-F85</f>
        <v>0.29193676263093948</v>
      </c>
      <c r="J85" s="29"/>
      <c r="K85" s="29"/>
      <c r="L85" s="76"/>
      <c r="M85" s="103">
        <v>953.72178002257181</v>
      </c>
      <c r="N85" s="104">
        <v>6942.8945582491897</v>
      </c>
      <c r="O85" s="105">
        <v>24605.603532976445</v>
      </c>
      <c r="P85" s="115">
        <f t="shared" si="5"/>
        <v>7.2797902949064159</v>
      </c>
      <c r="Q85" s="119"/>
      <c r="R85" s="120"/>
      <c r="S85" s="120"/>
      <c r="T85" s="120"/>
      <c r="U85" s="121"/>
      <c r="V85" s="107">
        <f t="shared" si="3"/>
        <v>1880</v>
      </c>
      <c r="W85" s="131">
        <f>B85*$N85/0.5/$M85</f>
        <v>0.3092181101276571</v>
      </c>
      <c r="X85" s="131">
        <f>C85*$N85/0.4/$M85</f>
        <v>2.719856400129204</v>
      </c>
      <c r="Y85" s="131">
        <f>D85*$N85/0.1/$M85</f>
        <v>60.372386865707384</v>
      </c>
      <c r="Z85" s="131">
        <f>E85*$N85/0.01/$M85</f>
        <v>343.2793377452798</v>
      </c>
      <c r="AA85" s="131">
        <f>F85*$N85/0.001/$M85</f>
        <v>1307.5549661256869</v>
      </c>
      <c r="AB85" s="131">
        <f>G85*$N85/0.09/$M85</f>
        <v>28.938281212421561</v>
      </c>
      <c r="AC85" s="131">
        <f>H85*$N85/0.9/$M85</f>
        <v>1.3806129056839003</v>
      </c>
      <c r="AD85" s="138">
        <f>N85/M85</f>
        <v>7.2797902949064159</v>
      </c>
      <c r="AE85" s="29"/>
    </row>
    <row r="86" spans="1:45" ht="15">
      <c r="A86" s="10">
        <f t="shared" si="4"/>
        <v>1881</v>
      </c>
      <c r="B86" s="86"/>
      <c r="C86" s="87"/>
      <c r="D86" s="86"/>
      <c r="E86" s="73"/>
      <c r="F86" s="73"/>
      <c r="G86" s="73"/>
      <c r="H86" s="37"/>
      <c r="I86" s="85"/>
      <c r="J86" s="29"/>
      <c r="K86" s="29"/>
      <c r="L86" s="76"/>
      <c r="M86" s="103">
        <v>1020.1471540373686</v>
      </c>
      <c r="N86" s="104">
        <v>7059.5710681531482</v>
      </c>
      <c r="O86" s="105">
        <v>24691.923023369305</v>
      </c>
      <c r="P86" s="115"/>
      <c r="Q86" s="119"/>
      <c r="R86" s="120"/>
      <c r="S86" s="120"/>
      <c r="T86" s="120"/>
      <c r="U86" s="121"/>
      <c r="V86" s="107">
        <f t="shared" si="3"/>
        <v>1881</v>
      </c>
      <c r="W86" s="131"/>
      <c r="X86" s="131"/>
      <c r="Y86" s="131"/>
      <c r="Z86" s="131"/>
      <c r="AA86" s="131"/>
      <c r="AB86" s="131"/>
      <c r="AC86" s="131"/>
      <c r="AD86" s="138"/>
      <c r="AE86" s="29"/>
      <c r="AF86" s="180" t="s">
        <v>7</v>
      </c>
      <c r="AG86" s="181">
        <v>5.4082465171813965</v>
      </c>
      <c r="AH86" s="181">
        <v>1.0600967407226562</v>
      </c>
      <c r="AI86" s="181">
        <v>-0.66076952219009399</v>
      </c>
      <c r="AJ86" s="181">
        <v>2.3767328262329102</v>
      </c>
      <c r="AK86" s="181">
        <v>1.7155637741088867</v>
      </c>
      <c r="AL86" s="181">
        <v>8.7180901318788528E-3</v>
      </c>
      <c r="AM86" s="181">
        <v>7.253711111843586E-3</v>
      </c>
      <c r="AN86" s="181">
        <v>-2.1389439702033997E-2</v>
      </c>
      <c r="AO86" s="181">
        <v>3.7564374506473541E-2</v>
      </c>
      <c r="AP86" s="181">
        <v>3.275066614151001E-2</v>
      </c>
      <c r="AQ86" s="181">
        <v>1.6123934984207153</v>
      </c>
      <c r="AR86" s="181">
        <v>1.6287397146224976</v>
      </c>
      <c r="AS86" s="181">
        <v>1.6986777782440186</v>
      </c>
    </row>
    <row r="87" spans="1:45" ht="15">
      <c r="A87" s="10">
        <f t="shared" si="4"/>
        <v>1882</v>
      </c>
      <c r="B87" s="86"/>
      <c r="C87" s="87"/>
      <c r="D87" s="86"/>
      <c r="E87" s="73"/>
      <c r="F87" s="73"/>
      <c r="G87" s="73"/>
      <c r="H87" s="37"/>
      <c r="I87" s="85"/>
      <c r="J87" s="29"/>
      <c r="K87" s="29"/>
      <c r="L87" s="76"/>
      <c r="M87" s="103">
        <v>1058.4802153371195</v>
      </c>
      <c r="N87" s="104">
        <v>7064.4072486167806</v>
      </c>
      <c r="O87" s="105">
        <v>24778.545333175301</v>
      </c>
      <c r="P87" s="115"/>
      <c r="Q87" s="119"/>
      <c r="R87" s="120"/>
      <c r="S87" s="120"/>
      <c r="T87" s="120"/>
      <c r="U87" s="121"/>
      <c r="V87" s="107">
        <f t="shared" si="3"/>
        <v>1882</v>
      </c>
      <c r="W87" s="131"/>
      <c r="X87" s="131"/>
      <c r="Y87" s="131"/>
      <c r="Z87" s="131"/>
      <c r="AA87" s="131"/>
      <c r="AB87" s="131"/>
      <c r="AC87" s="131"/>
      <c r="AD87" s="138"/>
      <c r="AE87" s="29"/>
      <c r="AF87" s="180" t="s">
        <v>328</v>
      </c>
      <c r="AG87" s="181">
        <v>5.8180346488952637</v>
      </c>
      <c r="AH87" s="181">
        <v>1.2581301927566528</v>
      </c>
      <c r="AI87" s="181">
        <v>-0.67482692003250122</v>
      </c>
      <c r="AJ87" s="181">
        <v>2.3115572929382324</v>
      </c>
      <c r="AK87" s="181">
        <v>1.8039051294326782</v>
      </c>
      <c r="AL87" s="181">
        <v>9.0103093534708023E-3</v>
      </c>
      <c r="AM87" s="181">
        <v>8.1786355003714561E-3</v>
      </c>
      <c r="AN87" s="181">
        <v>-2.2217428311705589E-2</v>
      </c>
      <c r="AO87" s="181">
        <v>3.6951761692762375E-2</v>
      </c>
      <c r="AP87" s="181">
        <v>3.3817734569311142E-2</v>
      </c>
      <c r="AQ87" s="181">
        <v>1.7054551839828491</v>
      </c>
      <c r="AR87" s="181">
        <v>1.722973108291626</v>
      </c>
      <c r="AS87" s="181">
        <v>1.7858666181564331</v>
      </c>
    </row>
    <row r="88" spans="1:45" ht="15">
      <c r="A88" s="10">
        <f t="shared" si="4"/>
        <v>1883</v>
      </c>
      <c r="B88" s="86"/>
      <c r="C88" s="87"/>
      <c r="D88" s="86"/>
      <c r="E88" s="73"/>
      <c r="F88" s="73"/>
      <c r="G88" s="73"/>
      <c r="H88" s="37"/>
      <c r="I88" s="85"/>
      <c r="J88" s="29"/>
      <c r="K88" s="29"/>
      <c r="L88" s="76"/>
      <c r="M88" s="103">
        <v>1013.6455677078299</v>
      </c>
      <c r="N88" s="104">
        <v>7310.8062059228105</v>
      </c>
      <c r="O88" s="105">
        <v>24865.471524722263</v>
      </c>
      <c r="P88" s="115"/>
      <c r="Q88" s="119"/>
      <c r="R88" s="120"/>
      <c r="S88" s="120"/>
      <c r="T88" s="120"/>
      <c r="U88" s="121"/>
      <c r="V88" s="107">
        <f t="shared" si="3"/>
        <v>1883</v>
      </c>
      <c r="W88" s="131"/>
      <c r="X88" s="131"/>
      <c r="Y88" s="131"/>
      <c r="Z88" s="131"/>
      <c r="AA88" s="131"/>
      <c r="AB88" s="131"/>
      <c r="AC88" s="131"/>
      <c r="AD88" s="138"/>
      <c r="AE88" s="29"/>
      <c r="AF88" s="180" t="s">
        <v>329</v>
      </c>
      <c r="AG88" s="181">
        <v>6.0257248878479004</v>
      </c>
      <c r="AH88" s="181">
        <v>1.4095468521118164</v>
      </c>
      <c r="AI88" s="181">
        <v>-0.68902838230133057</v>
      </c>
      <c r="AJ88" s="181">
        <v>2.2452905178070068</v>
      </c>
      <c r="AK88" s="181">
        <v>1.8892253637313843</v>
      </c>
      <c r="AL88" s="181">
        <v>9.1518033295869827E-3</v>
      </c>
      <c r="AM88" s="181">
        <v>8.8331708684563637E-3</v>
      </c>
      <c r="AN88" s="181">
        <v>-2.3090314120054245E-2</v>
      </c>
      <c r="AO88" s="181">
        <v>3.6316785961389542E-2</v>
      </c>
      <c r="AP88" s="181">
        <v>3.4817863255739212E-2</v>
      </c>
      <c r="AQ88" s="181">
        <v>1.7886263132095337</v>
      </c>
      <c r="AR88" s="181">
        <v>1.7705211639404297</v>
      </c>
      <c r="AS88" s="181">
        <v>1.9081062078475952</v>
      </c>
    </row>
    <row r="89" spans="1:45" ht="15">
      <c r="A89" s="10">
        <f t="shared" si="4"/>
        <v>1884</v>
      </c>
      <c r="B89" s="86"/>
      <c r="C89" s="87"/>
      <c r="D89" s="86"/>
      <c r="E89" s="73"/>
      <c r="F89" s="73"/>
      <c r="G89" s="73"/>
      <c r="H89" s="37"/>
      <c r="I89" s="85"/>
      <c r="J89" s="29"/>
      <c r="K89" s="29"/>
      <c r="L89" s="76"/>
      <c r="M89" s="103">
        <v>962.25007460128245</v>
      </c>
      <c r="N89" s="104">
        <v>7306.3936781170942</v>
      </c>
      <c r="O89" s="105">
        <v>24952.702664064796</v>
      </c>
      <c r="P89" s="115"/>
      <c r="Q89" s="119"/>
      <c r="R89" s="120"/>
      <c r="S89" s="120"/>
      <c r="T89" s="120"/>
      <c r="U89" s="121"/>
      <c r="V89" s="107">
        <f t="shared" si="3"/>
        <v>1884</v>
      </c>
      <c r="W89" s="131"/>
      <c r="X89" s="131"/>
      <c r="Y89" s="131"/>
      <c r="Z89" s="131"/>
      <c r="AA89" s="131"/>
      <c r="AB89" s="131"/>
      <c r="AC89" s="131"/>
      <c r="AD89" s="138"/>
      <c r="AE89" s="29"/>
      <c r="AF89" s="180" t="s">
        <v>330</v>
      </c>
      <c r="AG89" s="181">
        <v>5.6581487655639648</v>
      </c>
      <c r="AH89" s="181">
        <v>1.3749488592147827</v>
      </c>
      <c r="AI89" s="181">
        <v>-0.70245265960693359</v>
      </c>
      <c r="AJ89" s="181">
        <v>2.1709790229797363</v>
      </c>
      <c r="AK89" s="181">
        <v>1.9713222980499268</v>
      </c>
      <c r="AL89" s="181">
        <v>8.8984305039048195E-3</v>
      </c>
      <c r="AM89" s="181">
        <v>8.6872763931751251E-3</v>
      </c>
      <c r="AN89" s="181">
        <v>-2.3952120915055275E-2</v>
      </c>
      <c r="AO89" s="181">
        <v>3.5589594393968582E-2</v>
      </c>
      <c r="AP89" s="181">
        <v>3.5753581672906876E-2</v>
      </c>
      <c r="AQ89" s="181">
        <v>1.8952839374542236</v>
      </c>
      <c r="AR89" s="181">
        <v>1.850515604019165</v>
      </c>
      <c r="AS89" s="181">
        <v>2.0179879665374756</v>
      </c>
    </row>
    <row r="90" spans="1:45" ht="15">
      <c r="A90" s="10">
        <f t="shared" si="4"/>
        <v>1885</v>
      </c>
      <c r="B90" s="86"/>
      <c r="C90" s="87"/>
      <c r="D90" s="86"/>
      <c r="E90" s="73"/>
      <c r="F90" s="73"/>
      <c r="G90" s="73"/>
      <c r="H90" s="37"/>
      <c r="I90" s="85"/>
      <c r="J90" s="29"/>
      <c r="K90" s="29"/>
      <c r="L90" s="76"/>
      <c r="M90" s="103">
        <v>934.7823809727256</v>
      </c>
      <c r="N90" s="104">
        <v>7196.9538114319839</v>
      </c>
      <c r="O90" s="105">
        <v>25040.239820997362</v>
      </c>
      <c r="P90" s="115"/>
      <c r="Q90" s="119"/>
      <c r="R90" s="120"/>
      <c r="S90" s="120"/>
      <c r="T90" s="120"/>
      <c r="U90" s="121"/>
      <c r="V90" s="107">
        <f t="shared" ref="V90:V103" si="6">V89+1</f>
        <v>1885</v>
      </c>
      <c r="W90" s="131"/>
      <c r="X90" s="131"/>
      <c r="Y90" s="131"/>
      <c r="Z90" s="131"/>
      <c r="AA90" s="131"/>
      <c r="AB90" s="131"/>
      <c r="AC90" s="131"/>
      <c r="AD90" s="138"/>
      <c r="AE90" s="29"/>
      <c r="AF90" s="180" t="s">
        <v>331</v>
      </c>
      <c r="AG90" s="181">
        <v>4.7929034233093262</v>
      </c>
      <c r="AH90" s="181">
        <v>1.1616246700286865</v>
      </c>
      <c r="AI90" s="181">
        <v>-0.71376198530197144</v>
      </c>
      <c r="AJ90" s="181">
        <v>2.0693557262420654</v>
      </c>
      <c r="AK90" s="181">
        <v>2.0502924919128418</v>
      </c>
      <c r="AL90" s="181">
        <v>8.2423510029911995E-3</v>
      </c>
      <c r="AM90" s="181">
        <v>7.7383886091411114E-3</v>
      </c>
      <c r="AN90" s="181">
        <v>-2.4708259850740433E-2</v>
      </c>
      <c r="AO90" s="181">
        <v>3.4567918628454208E-2</v>
      </c>
      <c r="AP90" s="181">
        <v>3.6630347371101379E-2</v>
      </c>
      <c r="AQ90" s="181">
        <v>1.9349088668823242</v>
      </c>
      <c r="AR90" s="181">
        <v>1.9323714971542358</v>
      </c>
      <c r="AS90" s="181">
        <v>2.0529320240020752</v>
      </c>
    </row>
    <row r="91" spans="1:45" ht="15">
      <c r="A91" s="10">
        <f t="shared" si="4"/>
        <v>1886</v>
      </c>
      <c r="B91" s="86"/>
      <c r="C91" s="87"/>
      <c r="D91" s="86"/>
      <c r="E91" s="73"/>
      <c r="F91" s="73"/>
      <c r="G91" s="73"/>
      <c r="H91" s="37"/>
      <c r="I91" s="85"/>
      <c r="J91" s="29"/>
      <c r="K91" s="29"/>
      <c r="L91" s="76"/>
      <c r="M91" s="103">
        <v>925.19429400583215</v>
      </c>
      <c r="N91" s="104">
        <v>7311.7263693622108</v>
      </c>
      <c r="O91" s="105">
        <v>25128.08406906739</v>
      </c>
      <c r="P91" s="115"/>
      <c r="Q91" s="119"/>
      <c r="R91" s="120"/>
      <c r="S91" s="120"/>
      <c r="T91" s="120"/>
      <c r="U91" s="121"/>
      <c r="V91" s="107">
        <f t="shared" si="6"/>
        <v>1886</v>
      </c>
      <c r="W91" s="131"/>
      <c r="X91" s="131"/>
      <c r="Y91" s="131"/>
      <c r="Z91" s="131"/>
      <c r="AA91" s="131"/>
      <c r="AB91" s="131"/>
      <c r="AC91" s="131"/>
      <c r="AD91" s="138"/>
      <c r="AE91" s="29"/>
      <c r="AF91" s="180" t="s">
        <v>332</v>
      </c>
      <c r="AG91" s="181">
        <v>4.1660213470458984</v>
      </c>
      <c r="AH91" s="181">
        <v>1.0451759099960327</v>
      </c>
      <c r="AI91" s="181">
        <v>-0.72318935394287109</v>
      </c>
      <c r="AJ91" s="181">
        <v>1.9181253910064697</v>
      </c>
      <c r="AK91" s="181">
        <v>2.1270780563354492</v>
      </c>
      <c r="AL91" s="181">
        <v>7.7028931118547916E-3</v>
      </c>
      <c r="AM91" s="181">
        <v>7.1804951876401901E-3</v>
      </c>
      <c r="AN91" s="181">
        <v>-2.5361290201544762E-2</v>
      </c>
      <c r="AO91" s="181">
        <v>3.2985106110572815E-2</v>
      </c>
      <c r="AP91" s="181">
        <v>3.7462044507265091E-2</v>
      </c>
      <c r="AQ91" s="181">
        <v>2.0191042423248291</v>
      </c>
      <c r="AR91" s="181">
        <v>2.0611979961395264</v>
      </c>
      <c r="AS91" s="181">
        <v>2.0840785503387451</v>
      </c>
    </row>
    <row r="92" spans="1:45" ht="15">
      <c r="A92" s="10">
        <f t="shared" si="4"/>
        <v>1887</v>
      </c>
      <c r="B92" s="84"/>
      <c r="C92" s="37"/>
      <c r="D92" s="84"/>
      <c r="E92" s="37"/>
      <c r="F92" s="37"/>
      <c r="G92" s="37"/>
      <c r="H92" s="37"/>
      <c r="I92" s="85"/>
      <c r="J92" s="29"/>
      <c r="K92" s="29"/>
      <c r="L92" s="76"/>
      <c r="M92" s="103">
        <v>930.38308922143358</v>
      </c>
      <c r="N92" s="104">
        <v>7331.8749243320462</v>
      </c>
      <c r="O92" s="105">
        <v>25216.236485588444</v>
      </c>
      <c r="P92" s="115"/>
      <c r="Q92" s="119"/>
      <c r="R92" s="120"/>
      <c r="S92" s="120"/>
      <c r="T92" s="120"/>
      <c r="U92" s="121"/>
      <c r="V92" s="107">
        <f t="shared" si="6"/>
        <v>1887</v>
      </c>
      <c r="W92" s="131"/>
      <c r="X92" s="131"/>
      <c r="Y92" s="131"/>
      <c r="Z92" s="131"/>
      <c r="AA92" s="131"/>
      <c r="AB92" s="131"/>
      <c r="AC92" s="131"/>
      <c r="AD92" s="138"/>
      <c r="AE92" s="29"/>
      <c r="AF92" s="180" t="s">
        <v>333</v>
      </c>
      <c r="AG92" s="181">
        <v>4.168581485748291</v>
      </c>
      <c r="AH92" s="181">
        <v>1.232035756111145</v>
      </c>
      <c r="AI92" s="181">
        <v>-0.7344934344291687</v>
      </c>
      <c r="AJ92" s="181">
        <v>1.7210264205932617</v>
      </c>
      <c r="AK92" s="181">
        <v>2.2052524089813232</v>
      </c>
      <c r="AL92" s="181">
        <v>7.7052265405654907E-3</v>
      </c>
      <c r="AM92" s="181">
        <v>8.0614611506462097E-3</v>
      </c>
      <c r="AN92" s="181">
        <v>-2.6173686608672142E-2</v>
      </c>
      <c r="AO92" s="181">
        <v>3.0798362568020821E-2</v>
      </c>
      <c r="AP92" s="181">
        <v>3.8288719952106476E-2</v>
      </c>
      <c r="AQ92" s="181">
        <v>2.219245433807373</v>
      </c>
      <c r="AR92" s="181">
        <v>2.2470285892486572</v>
      </c>
      <c r="AS92" s="181">
        <v>2.1778266429901123</v>
      </c>
    </row>
    <row r="93" spans="1:45" ht="15">
      <c r="A93" s="10">
        <f t="shared" si="4"/>
        <v>1888</v>
      </c>
      <c r="B93" s="86"/>
      <c r="C93" s="87"/>
      <c r="D93" s="86"/>
      <c r="E93" s="73"/>
      <c r="F93" s="73"/>
      <c r="G93" s="73"/>
      <c r="H93" s="37"/>
      <c r="I93" s="85"/>
      <c r="J93" s="29"/>
      <c r="K93" s="29"/>
      <c r="L93" s="76"/>
      <c r="M93" s="103">
        <v>966.88764487006176</v>
      </c>
      <c r="N93" s="104">
        <v>7171.5415321329419</v>
      </c>
      <c r="O93" s="105">
        <v>25304.69815165344</v>
      </c>
      <c r="P93" s="115"/>
      <c r="Q93" s="119"/>
      <c r="R93" s="120"/>
      <c r="S93" s="120"/>
      <c r="T93" s="120"/>
      <c r="U93" s="121"/>
      <c r="V93" s="107">
        <f t="shared" si="6"/>
        <v>1888</v>
      </c>
      <c r="W93" s="131"/>
      <c r="X93" s="131"/>
      <c r="Y93" s="131"/>
      <c r="Z93" s="131"/>
      <c r="AA93" s="131"/>
      <c r="AB93" s="131"/>
      <c r="AC93" s="131"/>
      <c r="AD93" s="138"/>
      <c r="AE93" s="29"/>
      <c r="AF93" s="180" t="s">
        <v>334</v>
      </c>
      <c r="AG93" s="181">
        <v>4.6278080940246582</v>
      </c>
      <c r="AH93" s="181">
        <v>1.6930652856826782</v>
      </c>
      <c r="AI93" s="181">
        <v>-0.7463458776473999</v>
      </c>
      <c r="AJ93" s="181">
        <v>1.4985430240631104</v>
      </c>
      <c r="AK93" s="181">
        <v>2.2973392009735107</v>
      </c>
      <c r="AL93" s="181">
        <v>8.1061366945505142E-3</v>
      </c>
      <c r="AM93" s="181">
        <v>9.9560357630252838E-3</v>
      </c>
      <c r="AN93" s="181">
        <v>-2.7062732726335526E-2</v>
      </c>
      <c r="AO93" s="181">
        <v>2.8137302026152611E-2</v>
      </c>
      <c r="AP93" s="181">
        <v>3.9237849414348602E-2</v>
      </c>
      <c r="AQ93" s="181">
        <v>2.3278238773345947</v>
      </c>
      <c r="AR93" s="181">
        <v>2.3478505611419678</v>
      </c>
      <c r="AS93" s="181">
        <v>2.2776145935058594</v>
      </c>
    </row>
    <row r="94" spans="1:45" ht="15">
      <c r="A94" s="11">
        <f t="shared" si="4"/>
        <v>1889</v>
      </c>
      <c r="B94" s="86"/>
      <c r="C94" s="87"/>
      <c r="D94" s="86"/>
      <c r="E94" s="73"/>
      <c r="F94" s="73"/>
      <c r="G94" s="73"/>
      <c r="H94" s="37"/>
      <c r="I94" s="85"/>
      <c r="J94" s="29"/>
      <c r="K94" s="29"/>
      <c r="L94" s="76"/>
      <c r="M94" s="103">
        <v>983.69777152679228</v>
      </c>
      <c r="N94" s="104">
        <v>7409.4813260537258</v>
      </c>
      <c r="O94" s="105">
        <v>25393.4701521479</v>
      </c>
      <c r="P94" s="115"/>
      <c r="Q94" s="119"/>
      <c r="R94" s="120"/>
      <c r="S94" s="120"/>
      <c r="T94" s="120"/>
      <c r="U94" s="121"/>
      <c r="V94" s="132">
        <f t="shared" si="6"/>
        <v>1889</v>
      </c>
      <c r="W94" s="131"/>
      <c r="X94" s="131"/>
      <c r="Y94" s="131"/>
      <c r="Z94" s="131"/>
      <c r="AA94" s="131"/>
      <c r="AB94" s="131"/>
      <c r="AC94" s="131"/>
      <c r="AD94" s="138"/>
      <c r="AE94" s="29"/>
      <c r="AF94" s="180" t="s">
        <v>335</v>
      </c>
      <c r="AG94" s="181">
        <v>4.6727452278137207</v>
      </c>
      <c r="AH94" s="181">
        <v>1.8715620040893555</v>
      </c>
      <c r="AI94" s="181">
        <v>-0.74934870004653931</v>
      </c>
      <c r="AJ94" s="181">
        <v>1.2823504209518433</v>
      </c>
      <c r="AK94" s="181">
        <v>2.4532084465026855</v>
      </c>
      <c r="AL94" s="181">
        <v>8.1436028704047203E-3</v>
      </c>
      <c r="AM94" s="181">
        <v>1.0604393668472767E-2</v>
      </c>
      <c r="AN94" s="181">
        <v>-2.729443833231926E-2</v>
      </c>
      <c r="AO94" s="181">
        <v>2.5321515277028084E-2</v>
      </c>
      <c r="AP94" s="181">
        <v>4.0787398815155029E-2</v>
      </c>
      <c r="AQ94" s="181">
        <v>2.3023309707641602</v>
      </c>
      <c r="AR94" s="181">
        <v>2.3210692405700684</v>
      </c>
      <c r="AS94" s="181">
        <v>2.4337246417999268</v>
      </c>
    </row>
    <row r="95" spans="1:45" ht="15">
      <c r="A95" s="10">
        <f t="shared" si="4"/>
        <v>1890</v>
      </c>
      <c r="B95" s="84">
        <f>'TA1'!D$15</f>
        <v>2.1128086373209953E-2</v>
      </c>
      <c r="C95" s="37">
        <f>'TA1'!E$15</f>
        <v>0.1460939347743988</v>
      </c>
      <c r="D95" s="84">
        <f>'TA1'!F$15</f>
        <v>0.83277797698974609</v>
      </c>
      <c r="E95" s="37">
        <f>'TA1'!G$15</f>
        <v>0.48942995071411133</v>
      </c>
      <c r="F95" s="37">
        <f>'TA1'!H$15</f>
        <v>0.19070613384246826</v>
      </c>
      <c r="G95" s="37">
        <f>D95-E95</f>
        <v>0.34334802627563477</v>
      </c>
      <c r="H95" s="37">
        <f>B95+C95</f>
        <v>0.16722202114760876</v>
      </c>
      <c r="I95" s="85">
        <f>E95-F95</f>
        <v>0.29872381687164307</v>
      </c>
      <c r="J95" s="29"/>
      <c r="K95" s="29"/>
      <c r="L95" s="76"/>
      <c r="M95" s="103">
        <v>1032.6296350860059</v>
      </c>
      <c r="N95" s="104">
        <v>7705.4181737949093</v>
      </c>
      <c r="O95" s="105">
        <v>25482.55357576325</v>
      </c>
      <c r="P95" s="115">
        <f t="shared" si="5"/>
        <v>7.4619378642499816</v>
      </c>
      <c r="Q95" s="119"/>
      <c r="R95" s="120"/>
      <c r="S95" s="120"/>
      <c r="T95" s="120"/>
      <c r="U95" s="121"/>
      <c r="V95" s="107">
        <f t="shared" si="6"/>
        <v>1890</v>
      </c>
      <c r="W95" s="131">
        <f>B95*$N95/0.5/$M95</f>
        <v>0.31531293541479882</v>
      </c>
      <c r="X95" s="131">
        <f>C95*$N95/0.4/$M95</f>
        <v>2.7253596590758837</v>
      </c>
      <c r="Y95" s="131">
        <f>D95*$N95/0.1/$M95</f>
        <v>62.141375190132862</v>
      </c>
      <c r="Z95" s="131">
        <f>E95*$N95/0.01/$M95</f>
        <v>365.20958811316297</v>
      </c>
      <c r="AA95" s="131">
        <f>F95*$N95/0.001/$M95</f>
        <v>1423.0373210638388</v>
      </c>
      <c r="AB95" s="131">
        <f>G95*$N95/0.09/$M95</f>
        <v>28.467129309796189</v>
      </c>
      <c r="AC95" s="131">
        <f>H95*$N95/0.9/$M95</f>
        <v>1.3864448125975033</v>
      </c>
      <c r="AD95" s="138">
        <f>N95/M95</f>
        <v>7.4619378642499816</v>
      </c>
      <c r="AE95" s="29"/>
      <c r="AF95" s="180"/>
    </row>
    <row r="96" spans="1:45" ht="15">
      <c r="A96" s="10">
        <f t="shared" si="4"/>
        <v>1891</v>
      </c>
      <c r="B96" s="86"/>
      <c r="C96" s="87"/>
      <c r="D96" s="86"/>
      <c r="E96" s="73"/>
      <c r="F96" s="73"/>
      <c r="G96" s="73"/>
      <c r="H96" s="37"/>
      <c r="I96" s="85"/>
      <c r="J96" s="29"/>
      <c r="K96" s="29"/>
      <c r="L96" s="76"/>
      <c r="M96" s="103">
        <v>1070.449668724523</v>
      </c>
      <c r="N96" s="104">
        <v>8002.2871300101397</v>
      </c>
      <c r="O96" s="105">
        <v>25563.724105408844</v>
      </c>
      <c r="P96" s="115"/>
      <c r="Q96" s="119"/>
      <c r="R96" s="120"/>
      <c r="S96" s="120"/>
      <c r="T96" s="120"/>
      <c r="U96" s="121"/>
      <c r="V96" s="107">
        <f t="shared" si="6"/>
        <v>1891</v>
      </c>
      <c r="W96" s="131"/>
      <c r="X96" s="131"/>
      <c r="Y96" s="131"/>
      <c r="Z96" s="131"/>
      <c r="AA96" s="131"/>
      <c r="AB96" s="131"/>
      <c r="AC96" s="131"/>
      <c r="AD96" s="138"/>
      <c r="AE96" s="29"/>
      <c r="AF96" s="183" t="s">
        <v>336</v>
      </c>
      <c r="AG96" s="181">
        <v>4.144195556640625</v>
      </c>
      <c r="AH96" s="181">
        <v>1.7413332462310791</v>
      </c>
      <c r="AI96" s="181">
        <v>-0.75959128141403198</v>
      </c>
      <c r="AJ96" s="181">
        <v>1.1698118448257446</v>
      </c>
      <c r="AK96" s="181">
        <v>2.5973553657531738</v>
      </c>
      <c r="AL96" s="181">
        <v>7.6829572208225727E-3</v>
      </c>
      <c r="AM96" s="181">
        <v>1.0135463438928127E-2</v>
      </c>
      <c r="AN96" s="181">
        <v>-2.8105767443776131E-2</v>
      </c>
      <c r="AO96" s="181">
        <v>2.3751635104417801E-2</v>
      </c>
      <c r="AP96" s="181">
        <v>4.2161311954259872E-2</v>
      </c>
      <c r="AQ96" s="181">
        <v>2.4275336265563965</v>
      </c>
      <c r="AR96" s="181">
        <v>2.3881380558013916</v>
      </c>
      <c r="AS96" s="181">
        <v>2.6391837596893311</v>
      </c>
    </row>
    <row r="97" spans="1:45" ht="15">
      <c r="A97" s="10">
        <f t="shared" si="4"/>
        <v>1892</v>
      </c>
      <c r="B97" s="86"/>
      <c r="C97" s="87"/>
      <c r="D97" s="86"/>
      <c r="E97" s="73"/>
      <c r="F97" s="73"/>
      <c r="G97" s="73"/>
      <c r="H97" s="37"/>
      <c r="I97" s="85"/>
      <c r="J97" s="29"/>
      <c r="K97" s="29"/>
      <c r="L97" s="76"/>
      <c r="M97" s="103">
        <v>1096.8154407569864</v>
      </c>
      <c r="N97" s="104">
        <v>8059.1369714046141</v>
      </c>
      <c r="O97" s="105">
        <v>25645.153190574132</v>
      </c>
      <c r="P97" s="115"/>
      <c r="Q97" s="119"/>
      <c r="R97" s="120"/>
      <c r="S97" s="120"/>
      <c r="T97" s="120"/>
      <c r="U97" s="121"/>
      <c r="V97" s="107">
        <f t="shared" si="6"/>
        <v>1892</v>
      </c>
      <c r="W97" s="131"/>
      <c r="X97" s="131"/>
      <c r="Y97" s="131"/>
      <c r="Z97" s="131"/>
      <c r="AA97" s="131"/>
      <c r="AB97" s="131"/>
      <c r="AC97" s="131"/>
      <c r="AD97" s="138"/>
      <c r="AE97" s="29"/>
      <c r="AF97" s="180" t="s">
        <v>337</v>
      </c>
      <c r="AG97" s="181">
        <v>4.0333209037780762</v>
      </c>
      <c r="AH97" s="181">
        <v>1.762168288230896</v>
      </c>
      <c r="AI97" s="181">
        <v>-0.76600754261016846</v>
      </c>
      <c r="AJ97" s="181">
        <v>1.1412062644958496</v>
      </c>
      <c r="AK97" s="181">
        <v>2.6370062828063965</v>
      </c>
      <c r="AL97" s="181">
        <v>7.5803622603416443E-3</v>
      </c>
      <c r="AM97" s="181">
        <v>1.0211949236690998E-2</v>
      </c>
      <c r="AN97" s="181">
        <v>-2.8631450608372688E-2</v>
      </c>
      <c r="AO97" s="181">
        <v>2.3340011015534401E-2</v>
      </c>
      <c r="AP97" s="181">
        <v>4.2529895901679993E-2</v>
      </c>
      <c r="AQ97" s="181">
        <v>2.4161262512207031</v>
      </c>
      <c r="AR97" s="181">
        <v>2.4038023948669434</v>
      </c>
      <c r="AS97" s="181">
        <v>2.6501743793487549</v>
      </c>
    </row>
    <row r="98" spans="1:45" ht="15">
      <c r="A98" s="10">
        <f t="shared" ref="A98:A103" si="7">A97+1</f>
        <v>1893</v>
      </c>
      <c r="B98" s="86"/>
      <c r="C98" s="87"/>
      <c r="D98" s="86"/>
      <c r="E98" s="73"/>
      <c r="F98" s="73"/>
      <c r="G98" s="73"/>
      <c r="H98" s="37"/>
      <c r="I98" s="85"/>
      <c r="J98" s="29"/>
      <c r="K98" s="29"/>
      <c r="L98" s="76"/>
      <c r="M98" s="103">
        <v>1088.182543958987</v>
      </c>
      <c r="N98" s="104">
        <v>8084.4306316965167</v>
      </c>
      <c r="O98" s="105">
        <v>25726.84165484567</v>
      </c>
      <c r="P98" s="115"/>
      <c r="Q98" s="119"/>
      <c r="R98" s="120"/>
      <c r="S98" s="120"/>
      <c r="T98" s="120"/>
      <c r="U98" s="121"/>
      <c r="V98" s="107">
        <f t="shared" si="6"/>
        <v>1893</v>
      </c>
      <c r="W98" s="131"/>
      <c r="X98" s="131"/>
      <c r="Y98" s="131"/>
      <c r="Z98" s="131"/>
      <c r="AA98" s="131"/>
      <c r="AB98" s="131"/>
      <c r="AC98" s="131"/>
      <c r="AD98" s="138"/>
      <c r="AE98" s="29"/>
      <c r="AF98" s="180" t="s">
        <v>338</v>
      </c>
      <c r="AG98" s="181">
        <v>3.9455859661102295</v>
      </c>
      <c r="AH98" s="181">
        <v>1.8094373941421509</v>
      </c>
      <c r="AI98" s="181">
        <v>-0.77299314737319946</v>
      </c>
      <c r="AJ98" s="181">
        <v>1.1076716184616089</v>
      </c>
      <c r="AK98" s="181">
        <v>2.6792256832122803</v>
      </c>
      <c r="AL98" s="181">
        <v>7.497571874409914E-3</v>
      </c>
      <c r="AM98" s="181">
        <v>1.0383379645645618E-2</v>
      </c>
      <c r="AN98" s="181">
        <v>-2.9220091179013252E-2</v>
      </c>
      <c r="AO98" s="181">
        <v>2.2850614041090012E-2</v>
      </c>
      <c r="AP98" s="181">
        <v>4.291810467839241E-2</v>
      </c>
      <c r="AQ98" s="181">
        <v>2.3678398132324219</v>
      </c>
      <c r="AR98" s="181">
        <v>2.4230847358703613</v>
      </c>
      <c r="AS98" s="181">
        <v>2.6198470592498779</v>
      </c>
    </row>
    <row r="99" spans="1:45" ht="15">
      <c r="A99" s="10">
        <f t="shared" si="7"/>
        <v>1894</v>
      </c>
      <c r="B99" s="86"/>
      <c r="C99" s="87"/>
      <c r="D99" s="86"/>
      <c r="E99" s="73"/>
      <c r="F99" s="73"/>
      <c r="G99" s="73"/>
      <c r="H99" s="37"/>
      <c r="I99" s="85"/>
      <c r="J99" s="29"/>
      <c r="K99" s="29"/>
      <c r="L99" s="76"/>
      <c r="M99" s="103">
        <v>1099.7153846444385</v>
      </c>
      <c r="N99" s="104">
        <v>8491.738909228794</v>
      </c>
      <c r="O99" s="105">
        <v>25808.790324433412</v>
      </c>
      <c r="P99" s="115"/>
      <c r="Q99" s="119"/>
      <c r="R99" s="120"/>
      <c r="S99" s="120"/>
      <c r="T99" s="120"/>
      <c r="U99" s="121"/>
      <c r="V99" s="107">
        <f t="shared" si="6"/>
        <v>1894</v>
      </c>
      <c r="W99" s="131"/>
      <c r="X99" s="131"/>
      <c r="Y99" s="131"/>
      <c r="Z99" s="131"/>
      <c r="AA99" s="131"/>
      <c r="AB99" s="131"/>
      <c r="AC99" s="131"/>
      <c r="AD99" s="138"/>
      <c r="AE99" s="29"/>
      <c r="AF99" s="180" t="s">
        <v>339</v>
      </c>
      <c r="AG99" s="181">
        <v>3.8842465877532959</v>
      </c>
      <c r="AH99" s="181">
        <v>1.8751797676086426</v>
      </c>
      <c r="AI99" s="181">
        <v>-0.77914005517959595</v>
      </c>
      <c r="AJ99" s="181">
        <v>1.0651487112045288</v>
      </c>
      <c r="AK99" s="181">
        <v>2.7244679927825928</v>
      </c>
      <c r="AL99" s="181">
        <v>7.4388165958225727E-3</v>
      </c>
      <c r="AM99" s="181">
        <v>1.0617118328809738E-2</v>
      </c>
      <c r="AN99" s="181">
        <v>-2.9752930626273155E-2</v>
      </c>
      <c r="AO99" s="181">
        <v>2.221907302737236E-2</v>
      </c>
      <c r="AP99" s="181">
        <v>4.3329354375600815E-2</v>
      </c>
      <c r="AQ99" s="181">
        <v>2.3981430530548096</v>
      </c>
      <c r="AR99" s="181">
        <v>2.4496636390686035</v>
      </c>
      <c r="AS99" s="181">
        <v>2.6688430309295654</v>
      </c>
    </row>
    <row r="100" spans="1:45" ht="15">
      <c r="A100" s="10">
        <f t="shared" si="7"/>
        <v>1895</v>
      </c>
      <c r="B100" s="86"/>
      <c r="C100" s="87"/>
      <c r="D100" s="86"/>
      <c r="E100" s="73"/>
      <c r="F100" s="73"/>
      <c r="G100" s="73"/>
      <c r="H100" s="37"/>
      <c r="I100" s="85"/>
      <c r="J100" s="29"/>
      <c r="K100" s="29"/>
      <c r="L100" s="76"/>
      <c r="M100" s="103">
        <v>1080.2562772383326</v>
      </c>
      <c r="N100" s="104">
        <v>8409.712506281774</v>
      </c>
      <c r="O100" s="105">
        <v>25891.000028179067</v>
      </c>
      <c r="P100" s="115"/>
      <c r="Q100" s="119"/>
      <c r="R100" s="120"/>
      <c r="S100" s="120"/>
      <c r="T100" s="120"/>
      <c r="U100" s="121"/>
      <c r="V100" s="107">
        <f t="shared" si="6"/>
        <v>1895</v>
      </c>
      <c r="W100" s="131"/>
      <c r="X100" s="131"/>
      <c r="Y100" s="131"/>
      <c r="Z100" s="131"/>
      <c r="AA100" s="131"/>
      <c r="AB100" s="131"/>
      <c r="AC100" s="131"/>
      <c r="AD100" s="138"/>
      <c r="AE100" s="29"/>
      <c r="AF100" s="180" t="s">
        <v>340</v>
      </c>
      <c r="AG100" s="181">
        <v>3.8545107841491699</v>
      </c>
      <c r="AH100" s="181">
        <v>1.9571213722229004</v>
      </c>
      <c r="AI100" s="181">
        <v>-0.78368443250656128</v>
      </c>
      <c r="AJ100" s="181">
        <v>1.0111904144287109</v>
      </c>
      <c r="AK100" s="181">
        <v>2.7734220027923584</v>
      </c>
      <c r="AL100" s="181">
        <v>7.4100689962506294E-3</v>
      </c>
      <c r="AM100" s="181">
        <v>1.0901152156293392E-2</v>
      </c>
      <c r="AN100" s="181">
        <v>-3.0156288295984268E-2</v>
      </c>
      <c r="AO100" s="181">
        <v>2.139928936958313E-2</v>
      </c>
      <c r="AP100" s="181">
        <v>4.3768934905529022E-2</v>
      </c>
      <c r="AQ100" s="181">
        <v>2.3367724418640137</v>
      </c>
      <c r="AR100" s="181">
        <v>2.5029900074005127</v>
      </c>
      <c r="AS100" s="181">
        <v>2.5943725109100342</v>
      </c>
    </row>
    <row r="101" spans="1:45" ht="15">
      <c r="A101" s="10">
        <f t="shared" si="7"/>
        <v>1896</v>
      </c>
      <c r="B101" s="86"/>
      <c r="C101" s="87"/>
      <c r="D101" s="86"/>
      <c r="E101" s="73"/>
      <c r="F101" s="73"/>
      <c r="G101" s="73"/>
      <c r="H101" s="37"/>
      <c r="I101" s="85"/>
      <c r="J101" s="29"/>
      <c r="K101" s="29"/>
      <c r="L101" s="76"/>
      <c r="M101" s="103">
        <v>1191.901740479512</v>
      </c>
      <c r="N101" s="104">
        <v>8438.9296662427332</v>
      </c>
      <c r="O101" s="105">
        <v>25973.471597564483</v>
      </c>
      <c r="P101" s="115"/>
      <c r="Q101" s="119"/>
      <c r="R101" s="120"/>
      <c r="S101" s="120"/>
      <c r="T101" s="120"/>
      <c r="U101" s="121"/>
      <c r="V101" s="107">
        <f t="shared" si="6"/>
        <v>1896</v>
      </c>
      <c r="W101" s="131"/>
      <c r="X101" s="131"/>
      <c r="Y101" s="131"/>
      <c r="Z101" s="131"/>
      <c r="AA101" s="131"/>
      <c r="AB101" s="131"/>
      <c r="AC101" s="131"/>
      <c r="AD101" s="138"/>
      <c r="AE101" s="29"/>
      <c r="AF101" s="180" t="s">
        <v>341</v>
      </c>
      <c r="AG101" s="181">
        <v>3.8647172451019287</v>
      </c>
      <c r="AH101" s="181">
        <v>2.059326171875</v>
      </c>
      <c r="AI101" s="181">
        <v>-0.78719156980514526</v>
      </c>
      <c r="AJ101" s="181">
        <v>0.95245814323425293</v>
      </c>
      <c r="AK101" s="181">
        <v>2.8270242214202881</v>
      </c>
      <c r="AL101" s="181">
        <v>7.4199559167027473E-3</v>
      </c>
      <c r="AM101" s="181">
        <v>1.124469842761755E-2</v>
      </c>
      <c r="AN101" s="181">
        <v>-3.0473291873931885E-2</v>
      </c>
      <c r="AO101" s="181">
        <v>2.0482372492551804E-2</v>
      </c>
      <c r="AP101" s="181">
        <v>4.4243965297937393E-2</v>
      </c>
      <c r="AQ101" s="181">
        <v>2.3502991199493408</v>
      </c>
      <c r="AR101" s="181">
        <v>2.5627200603485107</v>
      </c>
      <c r="AS101" s="181">
        <v>2.5988445281982422</v>
      </c>
    </row>
    <row r="102" spans="1:45" ht="15">
      <c r="A102" s="10">
        <f t="shared" si="7"/>
        <v>1897</v>
      </c>
      <c r="B102" s="86"/>
      <c r="C102" s="87"/>
      <c r="D102" s="86"/>
      <c r="E102" s="73"/>
      <c r="F102" s="73"/>
      <c r="G102" s="73"/>
      <c r="H102" s="37"/>
      <c r="I102" s="85"/>
      <c r="J102" s="29"/>
      <c r="K102" s="29"/>
      <c r="L102" s="76"/>
      <c r="M102" s="103">
        <v>1142.1912163416644</v>
      </c>
      <c r="N102" s="104">
        <v>8534.4955622148318</v>
      </c>
      <c r="O102" s="105">
        <v>26062.439626824704</v>
      </c>
      <c r="P102" s="115"/>
      <c r="Q102" s="119"/>
      <c r="R102" s="120"/>
      <c r="S102" s="120"/>
      <c r="T102" s="120"/>
      <c r="U102" s="121"/>
      <c r="V102" s="107">
        <f t="shared" si="6"/>
        <v>1897</v>
      </c>
      <c r="W102" s="131"/>
      <c r="X102" s="131"/>
      <c r="Y102" s="131"/>
      <c r="Z102" s="131"/>
      <c r="AA102" s="131"/>
      <c r="AB102" s="131"/>
      <c r="AC102" s="131"/>
      <c r="AD102" s="138"/>
      <c r="AE102" s="29"/>
      <c r="AF102" s="180" t="s">
        <v>342</v>
      </c>
      <c r="AG102" s="181">
        <v>3.9282405376434326</v>
      </c>
      <c r="AH102" s="181">
        <v>2.1872701644897461</v>
      </c>
      <c r="AI102" s="181">
        <v>-0.79101341962814331</v>
      </c>
      <c r="AJ102" s="181">
        <v>0.90357875823974609</v>
      </c>
      <c r="AK102" s="181">
        <v>2.8867242336273193</v>
      </c>
      <c r="AL102" s="181">
        <v>7.4810311198234558E-3</v>
      </c>
      <c r="AM102" s="181">
        <v>1.1659091338515282E-2</v>
      </c>
      <c r="AN102" s="181">
        <v>-3.0824629589915276E-2</v>
      </c>
      <c r="AO102" s="181">
        <v>1.9698649644851685E-2</v>
      </c>
      <c r="AP102" s="181">
        <v>4.4765517115592957E-2</v>
      </c>
      <c r="AQ102" s="181">
        <v>2.5231835842132568</v>
      </c>
      <c r="AR102" s="181">
        <v>2.6726102828979492</v>
      </c>
      <c r="AS102" s="181">
        <v>2.7285857200622559</v>
      </c>
    </row>
    <row r="103" spans="1:45" ht="15">
      <c r="A103" s="12">
        <f t="shared" si="7"/>
        <v>1898</v>
      </c>
      <c r="B103" s="86"/>
      <c r="C103" s="87"/>
      <c r="D103" s="86"/>
      <c r="E103" s="73"/>
      <c r="F103" s="73"/>
      <c r="G103" s="73"/>
      <c r="H103" s="37"/>
      <c r="I103" s="85"/>
      <c r="J103" s="29"/>
      <c r="K103" s="29"/>
      <c r="L103" s="76"/>
      <c r="M103" s="103">
        <v>1209.7024791457548</v>
      </c>
      <c r="N103" s="104">
        <v>8406.7280384209025</v>
      </c>
      <c r="O103" s="105">
        <v>26136.629898462732</v>
      </c>
      <c r="P103" s="115"/>
      <c r="Q103" s="119"/>
      <c r="R103" s="120"/>
      <c r="S103" s="120"/>
      <c r="T103" s="120"/>
      <c r="U103" s="121"/>
      <c r="V103" s="133">
        <f t="shared" si="6"/>
        <v>1898</v>
      </c>
      <c r="W103" s="131"/>
      <c r="X103" s="131"/>
      <c r="Y103" s="131"/>
      <c r="Z103" s="131"/>
      <c r="AA103" s="131"/>
      <c r="AB103" s="131"/>
      <c r="AC103" s="131"/>
      <c r="AD103" s="138"/>
      <c r="AE103" s="29"/>
      <c r="AF103" s="180" t="s">
        <v>343</v>
      </c>
      <c r="AG103" s="181">
        <v>4.0642642974853516</v>
      </c>
      <c r="AH103" s="181">
        <v>2.3451175689697266</v>
      </c>
      <c r="AI103" s="181">
        <v>-0.79747891426086426</v>
      </c>
      <c r="AJ103" s="181">
        <v>0.89011603593826294</v>
      </c>
      <c r="AK103" s="181">
        <v>2.9549973011016846</v>
      </c>
      <c r="AL103" s="181">
        <v>7.6092192903161049E-3</v>
      </c>
      <c r="AM103" s="181">
        <v>1.2148216366767883E-2</v>
      </c>
      <c r="AN103" s="181">
        <v>-3.1433586031198502E-2</v>
      </c>
      <c r="AO103" s="181">
        <v>1.9479362294077873E-2</v>
      </c>
      <c r="AP103" s="181">
        <v>4.5352544635534286E-2</v>
      </c>
      <c r="AQ103" s="181">
        <v>2.4741106033325195</v>
      </c>
      <c r="AR103" s="181">
        <v>2.7350008487701416</v>
      </c>
      <c r="AS103" s="181">
        <v>2.6787402629852295</v>
      </c>
    </row>
    <row r="104" spans="1:45" ht="15">
      <c r="A104" s="10">
        <v>1899</v>
      </c>
      <c r="B104" s="90"/>
      <c r="C104" s="89"/>
      <c r="D104" s="88"/>
      <c r="E104" s="73"/>
      <c r="F104" s="73"/>
      <c r="G104" s="73"/>
      <c r="H104" s="37"/>
      <c r="I104" s="85"/>
      <c r="J104" s="29"/>
      <c r="K104" s="29"/>
      <c r="L104" s="76"/>
      <c r="M104" s="103">
        <v>1270.7296393265483</v>
      </c>
      <c r="N104" s="104">
        <v>8690.6372399525299</v>
      </c>
      <c r="O104" s="105">
        <v>26205.602144063494</v>
      </c>
      <c r="P104" s="115"/>
      <c r="Q104" s="119"/>
      <c r="R104" s="120"/>
      <c r="S104" s="120"/>
      <c r="T104" s="120"/>
      <c r="U104" s="121"/>
      <c r="V104" s="107">
        <v>1899</v>
      </c>
      <c r="W104" s="131"/>
      <c r="X104" s="131"/>
      <c r="Y104" s="131"/>
      <c r="Z104" s="131"/>
      <c r="AA104" s="131"/>
      <c r="AB104" s="131"/>
      <c r="AC104" s="131"/>
      <c r="AD104" s="138"/>
      <c r="AE104" s="29"/>
      <c r="AF104" s="180" t="s">
        <v>344</v>
      </c>
      <c r="AG104" s="181">
        <v>4.2681255340576172</v>
      </c>
      <c r="AH104" s="181">
        <v>2.5080676078796387</v>
      </c>
      <c r="AI104" s="181">
        <v>-0.80770957469940186</v>
      </c>
      <c r="AJ104" s="181">
        <v>0.93456470966339111</v>
      </c>
      <c r="AK104" s="181">
        <v>3.0368928909301758</v>
      </c>
      <c r="AL104" s="181">
        <v>7.7950591221451759E-3</v>
      </c>
      <c r="AM104" s="181">
        <v>1.2629743665456772E-2</v>
      </c>
      <c r="AN104" s="181">
        <v>-3.2437220215797424E-2</v>
      </c>
      <c r="AO104" s="181">
        <v>2.0197702571749687E-2</v>
      </c>
      <c r="AP104" s="181">
        <v>4.6043898910284042E-2</v>
      </c>
      <c r="AQ104" s="181">
        <v>2.6431858539581299</v>
      </c>
      <c r="AR104" s="181">
        <v>2.8171508312225342</v>
      </c>
      <c r="AS104" s="181">
        <v>2.8529131412506104</v>
      </c>
    </row>
    <row r="105" spans="1:45" ht="15">
      <c r="A105" s="10">
        <f t="shared" ref="A105:A168" si="8">A104+1</f>
        <v>1900</v>
      </c>
      <c r="B105" s="90"/>
      <c r="C105" s="89"/>
      <c r="D105" s="88"/>
      <c r="E105" s="73"/>
      <c r="F105" s="73"/>
      <c r="G105" s="73"/>
      <c r="H105" s="37"/>
      <c r="I105" s="85"/>
      <c r="J105" s="77">
        <v>0.89966992382827937</v>
      </c>
      <c r="K105" s="77">
        <v>0.56658806906378179</v>
      </c>
      <c r="L105" s="78">
        <v>0.22949112972772742</v>
      </c>
      <c r="M105" s="103">
        <v>1297.6709831752087</v>
      </c>
      <c r="N105" s="104">
        <v>8984.5185321652571</v>
      </c>
      <c r="O105" s="105">
        <v>26076.692570601663</v>
      </c>
      <c r="P105" s="115">
        <f t="shared" si="5"/>
        <v>6.9235720368667497</v>
      </c>
      <c r="Q105" s="119"/>
      <c r="R105" s="120"/>
      <c r="S105" s="120"/>
      <c r="T105" s="120"/>
      <c r="U105" s="121"/>
      <c r="V105" s="107">
        <f t="shared" ref="V105:V168" si="9">V104+1</f>
        <v>1900</v>
      </c>
      <c r="W105" s="131"/>
      <c r="X105" s="131"/>
      <c r="Y105" s="131"/>
      <c r="Z105" s="131"/>
      <c r="AA105" s="131"/>
      <c r="AB105" s="131"/>
      <c r="AC105" s="131"/>
      <c r="AD105" s="138"/>
      <c r="AE105" s="29"/>
      <c r="AF105" s="180"/>
    </row>
    <row r="106" spans="1:45" ht="15">
      <c r="A106" s="10">
        <f t="shared" si="8"/>
        <v>1901</v>
      </c>
      <c r="B106" s="90"/>
      <c r="C106" s="89"/>
      <c r="D106" s="90"/>
      <c r="E106" s="73"/>
      <c r="F106" s="73"/>
      <c r="G106" s="73"/>
      <c r="H106" s="37"/>
      <c r="I106" s="85"/>
      <c r="J106" s="29"/>
      <c r="K106" s="29"/>
      <c r="L106" s="76"/>
      <c r="M106" s="103">
        <v>1215.8794012863259</v>
      </c>
      <c r="N106" s="104">
        <v>8912.8663546552107</v>
      </c>
      <c r="O106" s="105">
        <v>26077.048312385272</v>
      </c>
      <c r="P106" s="115">
        <f t="shared" si="5"/>
        <v>7.3303868337813309</v>
      </c>
      <c r="Q106" s="119"/>
      <c r="R106" s="120"/>
      <c r="S106" s="120"/>
      <c r="T106" s="120"/>
      <c r="U106" s="121"/>
      <c r="V106" s="107">
        <f t="shared" si="9"/>
        <v>1901</v>
      </c>
      <c r="W106" s="131"/>
      <c r="X106" s="131"/>
      <c r="Y106" s="131"/>
      <c r="Z106" s="131"/>
      <c r="AA106" s="131"/>
      <c r="AB106" s="131"/>
      <c r="AC106" s="131"/>
      <c r="AD106" s="138"/>
      <c r="AE106" s="29"/>
      <c r="AF106" s="180" t="s">
        <v>345</v>
      </c>
      <c r="AG106" s="181">
        <v>4.7120442390441895</v>
      </c>
      <c r="AH106" s="181">
        <v>2.5065999031066895</v>
      </c>
      <c r="AI106" s="181">
        <v>-0.79809218645095825</v>
      </c>
      <c r="AJ106" s="181">
        <v>0.95000821352005005</v>
      </c>
      <c r="AK106" s="181">
        <v>3.1372883319854736</v>
      </c>
      <c r="AL106" s="181">
        <v>8.176126517355442E-3</v>
      </c>
      <c r="AM106" s="181">
        <v>1.2625506147742271E-2</v>
      </c>
      <c r="AN106" s="181">
        <v>-3.1492333859205246E-2</v>
      </c>
      <c r="AO106" s="181">
        <v>2.0443545654416084E-2</v>
      </c>
      <c r="AP106" s="181">
        <v>4.6873141080141068E-2</v>
      </c>
      <c r="AQ106" s="181">
        <v>3.8708219528198242</v>
      </c>
      <c r="AR106" s="181">
        <v>2.9173910617828369</v>
      </c>
      <c r="AS106" s="181">
        <v>4.1442389488220215</v>
      </c>
    </row>
    <row r="107" spans="1:45" ht="14.25">
      <c r="A107" s="10">
        <f t="shared" si="8"/>
        <v>1902</v>
      </c>
      <c r="B107" s="84">
        <f>'TA1'!D16</f>
        <v>1.6313608735799789E-2</v>
      </c>
      <c r="C107" s="37">
        <f>'TA1'!E16</f>
        <v>0.14316940307617188</v>
      </c>
      <c r="D107" s="84">
        <f>'TA1'!F16</f>
        <v>0.84051698446273804</v>
      </c>
      <c r="E107" s="37">
        <f>'TA1'!G16</f>
        <v>0.52361208200454712</v>
      </c>
      <c r="F107" s="37">
        <f>'TA1'!H16</f>
        <v>0.23351578414440155</v>
      </c>
      <c r="G107" s="37">
        <f>D107-E107</f>
        <v>0.31690490245819092</v>
      </c>
      <c r="H107" s="37">
        <f>B107+C107</f>
        <v>0.15948301181197166</v>
      </c>
      <c r="I107" s="85">
        <f>E107-F107</f>
        <v>0.29009629786014557</v>
      </c>
      <c r="J107" s="29"/>
      <c r="K107" s="29"/>
      <c r="L107" s="76"/>
      <c r="M107" s="103">
        <v>1179.5593285812317</v>
      </c>
      <c r="N107" s="104">
        <v>8823.8118148056801</v>
      </c>
      <c r="O107" s="105">
        <v>26148.892466885518</v>
      </c>
      <c r="P107" s="115">
        <f t="shared" si="5"/>
        <v>7.4806002555368867</v>
      </c>
      <c r="Q107" s="119"/>
      <c r="R107" s="120"/>
      <c r="S107" s="120"/>
      <c r="T107" s="120"/>
      <c r="U107" s="121"/>
      <c r="V107" s="107">
        <f t="shared" si="9"/>
        <v>1902</v>
      </c>
      <c r="W107" s="131">
        <f>B107*$N107/0.5/$M107</f>
        <v>0.24407117135550538</v>
      </c>
      <c r="X107" s="131">
        <f>C107*$N107/0.4/$M107</f>
        <v>2.6774826830916867</v>
      </c>
      <c r="Y107" s="131">
        <f>D107*$N107/0.1/$M107</f>
        <v>62.875715687550503</v>
      </c>
      <c r="Z107" s="131">
        <f>E107*$N107/0.01/$M107</f>
        <v>391.69326744454162</v>
      </c>
      <c r="AA107" s="131">
        <f>F107*$N107/0.001/$M107</f>
        <v>1746.8382345425064</v>
      </c>
      <c r="AB107" s="131">
        <f>G107*$N107/0.09/$M107</f>
        <v>26.340432158995945</v>
      </c>
      <c r="AC107" s="131">
        <f>H107*$N107/0.9/$M107</f>
        <v>1.3255873987938083</v>
      </c>
      <c r="AD107" s="138">
        <f>N107/M107</f>
        <v>7.4806002555368867</v>
      </c>
      <c r="AE107" s="29"/>
    </row>
    <row r="108" spans="1:45" ht="14.25">
      <c r="A108" s="10">
        <f t="shared" si="8"/>
        <v>1903</v>
      </c>
      <c r="B108" s="84">
        <f>'TA1'!D17</f>
        <v>1.6197061166167259E-2</v>
      </c>
      <c r="C108" s="37">
        <f>'TA1'!E17</f>
        <v>0.13317039608955383</v>
      </c>
      <c r="D108" s="84">
        <f>'TA1'!F17</f>
        <v>0.85063254833221436</v>
      </c>
      <c r="E108" s="37">
        <f>'TA1'!G17</f>
        <v>0.54364752769470215</v>
      </c>
      <c r="F108" s="37">
        <f>'TA1'!H17</f>
        <v>0.24411153793334961</v>
      </c>
      <c r="G108" s="37">
        <f>D108-E108</f>
        <v>0.30698502063751221</v>
      </c>
      <c r="H108" s="37">
        <f>B108+C108</f>
        <v>0.14936745725572109</v>
      </c>
      <c r="I108" s="85">
        <f>E108-F108</f>
        <v>0.29953598976135254</v>
      </c>
      <c r="J108" s="29"/>
      <c r="K108" s="29"/>
      <c r="L108" s="76"/>
      <c r="M108" s="103">
        <v>1235.469452192945</v>
      </c>
      <c r="N108" s="104">
        <v>9174.4364828427679</v>
      </c>
      <c r="O108" s="105">
        <v>26233.380055776757</v>
      </c>
      <c r="P108" s="115">
        <f t="shared" si="5"/>
        <v>7.4258707623715354</v>
      </c>
      <c r="Q108" s="119"/>
      <c r="R108" s="120"/>
      <c r="S108" s="120"/>
      <c r="T108" s="120"/>
      <c r="U108" s="121"/>
      <c r="V108" s="107">
        <f t="shared" si="9"/>
        <v>1903</v>
      </c>
      <c r="W108" s="131">
        <f>B108*$N108/0.5/$M108</f>
        <v>0.24055456590036972</v>
      </c>
      <c r="X108" s="131">
        <f>C108*$N108/0.4/$M108</f>
        <v>2.4722653768371363</v>
      </c>
      <c r="Y108" s="131">
        <f>D108*$N108/0.1/$M108</f>
        <v>63.166873701817828</v>
      </c>
      <c r="Z108" s="131">
        <f>E108*$N108/0.01/$M108</f>
        <v>403.70562809436581</v>
      </c>
      <c r="AA108" s="131">
        <f>F108*$N108/0.001/$M108</f>
        <v>1812.7407322968108</v>
      </c>
      <c r="AB108" s="131">
        <f>G108*$N108/0.09/$M108</f>
        <v>25.329234324868047</v>
      </c>
      <c r="AC108" s="131">
        <f>H108*$N108/0.9/$M108</f>
        <v>1.2324260374278215</v>
      </c>
      <c r="AD108" s="138">
        <f>N108/M108</f>
        <v>7.4258707623715354</v>
      </c>
      <c r="AE108" s="29"/>
    </row>
    <row r="109" spans="1:45" ht="14.25">
      <c r="A109" s="10">
        <f t="shared" si="8"/>
        <v>1904</v>
      </c>
      <c r="B109" s="84">
        <f>'TA1'!D18</f>
        <v>1.5382803976535797E-2</v>
      </c>
      <c r="C109" s="37">
        <f>'TA1'!E18</f>
        <v>0.12596169114112854</v>
      </c>
      <c r="D109" s="84">
        <f>'TA1'!F18</f>
        <v>0.85865551233291626</v>
      </c>
      <c r="E109" s="37">
        <f>'TA1'!G18</f>
        <v>0.56326371431350708</v>
      </c>
      <c r="F109" s="37">
        <f>'TA1'!H18</f>
        <v>0.27034938335418701</v>
      </c>
      <c r="G109" s="37">
        <f>D109-E109</f>
        <v>0.29539179801940918</v>
      </c>
      <c r="H109" s="37">
        <f>B109+C109</f>
        <v>0.14134449511766434</v>
      </c>
      <c r="I109" s="85">
        <f>E109-F109</f>
        <v>0.29291433095932007</v>
      </c>
      <c r="J109" s="29"/>
      <c r="K109" s="29"/>
      <c r="L109" s="76"/>
      <c r="M109" s="103">
        <v>1251.6959550568408</v>
      </c>
      <c r="N109" s="104">
        <v>9303.7519012494977</v>
      </c>
      <c r="O109" s="105">
        <v>26325.7087214409</v>
      </c>
      <c r="P109" s="115">
        <f t="shared" si="5"/>
        <v>7.4329168067232469</v>
      </c>
      <c r="Q109" s="119"/>
      <c r="R109" s="120"/>
      <c r="S109" s="120"/>
      <c r="T109" s="120"/>
      <c r="U109" s="121"/>
      <c r="V109" s="107">
        <f t="shared" si="9"/>
        <v>1904</v>
      </c>
      <c r="W109" s="131">
        <f>B109*$N109/0.5/$M109</f>
        <v>0.22867820442344425</v>
      </c>
      <c r="X109" s="131">
        <f>C109*$N109/0.4/$M109</f>
        <v>2.3406569277154423</v>
      </c>
      <c r="Y109" s="131">
        <f>D109*$N109/0.1/$M109</f>
        <v>63.823149888048924</v>
      </c>
      <c r="Z109" s="131">
        <f>E109*$N109/0.01/$M109</f>
        <v>418.66923287382281</v>
      </c>
      <c r="AA109" s="131">
        <f>F109*$N109/0.001/$M109</f>
        <v>2009.4844752206025</v>
      </c>
      <c r="AB109" s="131">
        <f>G109*$N109/0.09/$M109</f>
        <v>24.39580733407406</v>
      </c>
      <c r="AC109" s="131">
        <f>H109*$N109/0.9/$M109</f>
        <v>1.1673354147754433</v>
      </c>
      <c r="AD109" s="138">
        <f>N109/M109</f>
        <v>7.4329168067232469</v>
      </c>
      <c r="AE109" s="29"/>
    </row>
    <row r="110" spans="1:45" ht="14.25">
      <c r="A110" s="10">
        <f t="shared" si="8"/>
        <v>1905</v>
      </c>
      <c r="B110" s="84">
        <f>'TA1'!D19</f>
        <v>1.5276556834578514E-2</v>
      </c>
      <c r="C110" s="37">
        <f>'TA1'!E19</f>
        <v>0.12458985298871994</v>
      </c>
      <c r="D110" s="84">
        <f>'TA1'!F19</f>
        <v>0.8601335883140564</v>
      </c>
      <c r="E110" s="37">
        <f>'TA1'!G19</f>
        <v>0.56903207302093506</v>
      </c>
      <c r="F110" s="37">
        <f>'TA1'!H19</f>
        <v>0.27256673574447632</v>
      </c>
      <c r="G110" s="37">
        <f>D110-E110</f>
        <v>0.29110151529312134</v>
      </c>
      <c r="H110" s="37">
        <f>B110+C110</f>
        <v>0.13986640982329845</v>
      </c>
      <c r="I110" s="85">
        <f>E110-F110</f>
        <v>0.29646533727645874</v>
      </c>
      <c r="J110" s="29"/>
      <c r="K110" s="29"/>
      <c r="L110" s="76"/>
      <c r="M110" s="103">
        <v>1254.3918362535828</v>
      </c>
      <c r="N110" s="104">
        <v>9163.0060167873453</v>
      </c>
      <c r="O110" s="105">
        <v>26413.162914921802</v>
      </c>
      <c r="P110" s="115">
        <f t="shared" si="5"/>
        <v>7.3047398364405405</v>
      </c>
      <c r="Q110" s="119"/>
      <c r="R110" s="120"/>
      <c r="S110" s="120"/>
      <c r="T110" s="120"/>
      <c r="U110" s="121"/>
      <c r="V110" s="107">
        <f t="shared" si="9"/>
        <v>1905</v>
      </c>
      <c r="W110" s="131">
        <f>B110*$N110/0.5/$M110</f>
        <v>0.22318254654638733</v>
      </c>
      <c r="X110" s="131">
        <f>C110*$N110/0.4/$M110</f>
        <v>2.2752411558574326</v>
      </c>
      <c r="Y110" s="131">
        <f>D110*$N110/0.1/$M110</f>
        <v>62.83052087218234</v>
      </c>
      <c r="Z110" s="131">
        <f>E110*$N110/0.01/$M110</f>
        <v>415.66312520083665</v>
      </c>
      <c r="AA110" s="131">
        <f>F110*$N110/0.001/$M110</f>
        <v>1991.0290926812377</v>
      </c>
      <c r="AB110" s="131">
        <f>G110*$N110/0.09/$M110</f>
        <v>23.626898168998544</v>
      </c>
      <c r="AC110" s="131">
        <f>H110*$N110/0.9/$M110</f>
        <v>1.1352085951290742</v>
      </c>
      <c r="AD110" s="138">
        <f>N110/M110</f>
        <v>7.3047398364405405</v>
      </c>
      <c r="AE110" s="29"/>
    </row>
    <row r="111" spans="1:45" ht="14.25">
      <c r="A111" s="10">
        <f t="shared" si="8"/>
        <v>1906</v>
      </c>
      <c r="B111" s="84"/>
      <c r="C111" s="37"/>
      <c r="D111" s="84"/>
      <c r="E111" s="37"/>
      <c r="F111" s="37"/>
      <c r="G111" s="37"/>
      <c r="H111" s="37"/>
      <c r="I111" s="85"/>
      <c r="J111" s="29"/>
      <c r="K111" s="29"/>
      <c r="L111" s="76"/>
      <c r="M111" s="103">
        <v>1240.8736649191997</v>
      </c>
      <c r="N111" s="104">
        <v>9387.6713691665755</v>
      </c>
      <c r="O111" s="105">
        <v>26477.700345062229</v>
      </c>
      <c r="P111" s="115">
        <f t="shared" si="5"/>
        <v>7.5653723941170599</v>
      </c>
      <c r="Q111" s="119"/>
      <c r="R111" s="120"/>
      <c r="S111" s="120"/>
      <c r="T111" s="120"/>
      <c r="U111" s="121"/>
      <c r="V111" s="107">
        <f t="shared" si="9"/>
        <v>1906</v>
      </c>
      <c r="W111" s="131"/>
      <c r="X111" s="131"/>
      <c r="Y111" s="131"/>
      <c r="Z111" s="131"/>
      <c r="AA111" s="131"/>
      <c r="AB111" s="131"/>
      <c r="AC111" s="131"/>
      <c r="AD111" s="138"/>
      <c r="AE111" s="29"/>
    </row>
    <row r="112" spans="1:45" ht="14.25">
      <c r="A112" s="10">
        <f t="shared" si="8"/>
        <v>1907</v>
      </c>
      <c r="B112" s="84">
        <f>'TA1'!D20</f>
        <v>1.5585123561322689E-2</v>
      </c>
      <c r="C112" s="37">
        <f>'TA1'!E20</f>
        <v>0.1345905065536499</v>
      </c>
      <c r="D112" s="84">
        <f>'TA1'!F20</f>
        <v>0.84982436895370483</v>
      </c>
      <c r="E112" s="37">
        <f>'TA1'!G20</f>
        <v>0.54416239261627197</v>
      </c>
      <c r="F112" s="37">
        <f>'TA1'!H20</f>
        <v>0.24286583065986633</v>
      </c>
      <c r="G112" s="37">
        <f>D112-E112</f>
        <v>0.30566197633743286</v>
      </c>
      <c r="H112" s="37">
        <f>B112+C112</f>
        <v>0.15017563011497259</v>
      </c>
      <c r="I112" s="85">
        <f>E112-F112</f>
        <v>0.30129656195640564</v>
      </c>
      <c r="J112" s="29"/>
      <c r="K112" s="29"/>
      <c r="L112" s="76"/>
      <c r="M112" s="103">
        <v>1382.4423695369208</v>
      </c>
      <c r="N112" s="104">
        <v>9570.7436256804467</v>
      </c>
      <c r="O112" s="105">
        <v>26556.057658903865</v>
      </c>
      <c r="P112" s="115">
        <f t="shared" si="5"/>
        <v>6.9230687922899641</v>
      </c>
      <c r="Q112" s="119"/>
      <c r="R112" s="120"/>
      <c r="S112" s="120"/>
      <c r="T112" s="120"/>
      <c r="U112" s="121"/>
      <c r="V112" s="107">
        <f t="shared" si="9"/>
        <v>1907</v>
      </c>
      <c r="W112" s="131">
        <f>B112*$N112/0.5/$M112</f>
        <v>0.21579376510275228</v>
      </c>
      <c r="X112" s="131">
        <f>C112*$N112/0.4/$M112</f>
        <v>2.3294483391501788</v>
      </c>
      <c r="Y112" s="131">
        <f>D112*$N112/0.1/$M112</f>
        <v>58.833925676309065</v>
      </c>
      <c r="Z112" s="131">
        <f>E112*$N112/0.01/$M112</f>
        <v>376.72736782595513</v>
      </c>
      <c r="AA112" s="131">
        <f>F112*$N112/0.001/$M112</f>
        <v>1681.3768529548997</v>
      </c>
      <c r="AB112" s="131">
        <f>G112*$N112/0.09/$M112</f>
        <v>23.512432104126166</v>
      </c>
      <c r="AC112" s="131">
        <f>H112*$N112/0.9/$M112</f>
        <v>1.1551957980127194</v>
      </c>
      <c r="AD112" s="138">
        <f>N112/M112</f>
        <v>6.9230687922899641</v>
      </c>
      <c r="AE112" s="29"/>
    </row>
    <row r="113" spans="1:32" ht="14.25">
      <c r="A113" s="10">
        <f t="shared" si="8"/>
        <v>1908</v>
      </c>
      <c r="B113" s="84"/>
      <c r="C113" s="37"/>
      <c r="D113" s="84"/>
      <c r="E113" s="37"/>
      <c r="F113" s="37"/>
      <c r="G113" s="37"/>
      <c r="H113" s="37"/>
      <c r="I113" s="85"/>
      <c r="J113" s="29"/>
      <c r="K113" s="29"/>
      <c r="L113" s="76"/>
      <c r="M113" s="103">
        <v>1366.8944462134134</v>
      </c>
      <c r="N113" s="104">
        <v>9737.8087289404612</v>
      </c>
      <c r="O113" s="105">
        <v>26603.393530898506</v>
      </c>
      <c r="P113" s="115">
        <f t="shared" si="5"/>
        <v>7.1240385502452295</v>
      </c>
      <c r="Q113" s="119"/>
      <c r="R113" s="120"/>
      <c r="S113" s="120"/>
      <c r="T113" s="120"/>
      <c r="U113" s="121"/>
      <c r="V113" s="107">
        <f t="shared" si="9"/>
        <v>1908</v>
      </c>
      <c r="W113" s="131"/>
      <c r="X113" s="131"/>
      <c r="Y113" s="131"/>
      <c r="Z113" s="131"/>
      <c r="AA113" s="131"/>
      <c r="AB113" s="131"/>
      <c r="AC113" s="131"/>
      <c r="AD113" s="138"/>
      <c r="AE113" s="29"/>
    </row>
    <row r="114" spans="1:32" ht="14.25">
      <c r="A114" s="11">
        <f t="shared" si="8"/>
        <v>1909</v>
      </c>
      <c r="B114" s="84">
        <f>'TA1'!D21</f>
        <v>1.6379078850150108E-2</v>
      </c>
      <c r="C114" s="37">
        <f>'TA1'!E21</f>
        <v>0.13257299363613129</v>
      </c>
      <c r="D114" s="84">
        <f>'TA1'!F21</f>
        <v>0.85104793310165405</v>
      </c>
      <c r="E114" s="37">
        <f>'TA1'!G21</f>
        <v>0.55371111631393433</v>
      </c>
      <c r="F114" s="37">
        <f>'TA1'!H21</f>
        <v>0.25743114948272705</v>
      </c>
      <c r="G114" s="37">
        <f t="shared" ref="G114:G132" si="10">D114-E114</f>
        <v>0.29733681678771973</v>
      </c>
      <c r="H114" s="37">
        <f t="shared" ref="H114:H132" si="11">B114+C114</f>
        <v>0.14895207248628139</v>
      </c>
      <c r="I114" s="85">
        <f t="shared" ref="I114:I132" si="12">E114-F114</f>
        <v>0.29627996683120728</v>
      </c>
      <c r="J114" s="29"/>
      <c r="K114" s="29"/>
      <c r="L114" s="76"/>
      <c r="M114" s="103">
        <v>1421.9464434802323</v>
      </c>
      <c r="N114" s="104">
        <v>10027.398374553244</v>
      </c>
      <c r="O114" s="105">
        <v>26688.854018777089</v>
      </c>
      <c r="P114" s="115">
        <f t="shared" si="5"/>
        <v>7.051881890861555</v>
      </c>
      <c r="Q114" s="119"/>
      <c r="R114" s="120"/>
      <c r="S114" s="120"/>
      <c r="T114" s="120"/>
      <c r="U114" s="121"/>
      <c r="V114" s="132">
        <f t="shared" si="9"/>
        <v>1909</v>
      </c>
      <c r="W114" s="131">
        <f>B114*$N114/0.5/$M114</f>
        <v>0.23100665906473411</v>
      </c>
      <c r="X114" s="131">
        <f>C114*$N114/0.4/$M114</f>
        <v>2.3372227325998458</v>
      </c>
      <c r="Y114" s="131">
        <f>D114*$N114/0.1/$M114</f>
        <v>60.014895076947106</v>
      </c>
      <c r="Z114" s="131">
        <f>E114*$N114/0.01/$M114</f>
        <v>390.47053939029701</v>
      </c>
      <c r="AA114" s="131">
        <f>F114*$N114/0.001/$M114</f>
        <v>1815.3740611809167</v>
      </c>
      <c r="AB114" s="131">
        <f>G114*$N114/0.09/$M114</f>
        <v>23.297601264352672</v>
      </c>
      <c r="AC114" s="131">
        <f>H114*$N114/0.9/$M114</f>
        <v>1.167102691747006</v>
      </c>
      <c r="AD114" s="138">
        <f>N114/M114</f>
        <v>7.051881890861555</v>
      </c>
      <c r="AE114" s="29"/>
    </row>
    <row r="115" spans="1:32" ht="14.25">
      <c r="A115" s="10">
        <f t="shared" si="8"/>
        <v>1910</v>
      </c>
      <c r="B115" s="84">
        <f>'TA1'!D22</f>
        <v>1.624000072479248E-2</v>
      </c>
      <c r="C115" s="37">
        <f>'TA1'!E22</f>
        <v>0.13649231195449829</v>
      </c>
      <c r="D115" s="84">
        <f>'TA1'!F22</f>
        <v>0.84726768732070923</v>
      </c>
      <c r="E115" s="37">
        <f>'TA1'!G22</f>
        <v>0.54022610187530518</v>
      </c>
      <c r="F115" s="37">
        <f>'TA1'!H22</f>
        <v>0.23883354663848877</v>
      </c>
      <c r="G115" s="37">
        <f t="shared" si="10"/>
        <v>0.30704158544540405</v>
      </c>
      <c r="H115" s="37">
        <f t="shared" si="11"/>
        <v>0.15273231267929077</v>
      </c>
      <c r="I115" s="85">
        <f t="shared" si="12"/>
        <v>0.30139255523681641</v>
      </c>
      <c r="J115" s="77">
        <v>0.92664501166127555</v>
      </c>
      <c r="K115" s="77">
        <v>0.58663693792125515</v>
      </c>
      <c r="L115" s="78">
        <v>0.24375337232418964</v>
      </c>
      <c r="M115" s="103">
        <v>1410.0566287205031</v>
      </c>
      <c r="N115" s="104">
        <v>10628.626908341768</v>
      </c>
      <c r="O115" s="105">
        <v>26759.61045977892</v>
      </c>
      <c r="P115" s="115">
        <f t="shared" si="5"/>
        <v>7.5377305363872305</v>
      </c>
      <c r="Q115" s="119"/>
      <c r="R115" s="120"/>
      <c r="S115" s="120"/>
      <c r="T115" s="120"/>
      <c r="U115" s="121"/>
      <c r="V115" s="107">
        <f t="shared" si="9"/>
        <v>1910</v>
      </c>
      <c r="W115" s="131">
        <f>B115*$N115/0.5/$M115</f>
        <v>0.24482549874843809</v>
      </c>
      <c r="X115" s="131">
        <f>C115*$N115/0.4/$M115</f>
        <v>2.5721056695037841</v>
      </c>
      <c r="Y115" s="131">
        <f>D115*$N115/0.1/$M115</f>
        <v>63.86475519211497</v>
      </c>
      <c r="Z115" s="131">
        <f>E115*$N115/0.01/$M115</f>
        <v>407.20787846589263</v>
      </c>
      <c r="AA115" s="131">
        <f>F115*$N115/0.001/$M115</f>
        <v>1800.2629176106004</v>
      </c>
      <c r="AB115" s="131">
        <f>G115*$N115/0.09/$M115</f>
        <v>25.715519272806347</v>
      </c>
      <c r="AC115" s="131">
        <f>H115*$N115/0.9/$M115</f>
        <v>1.2791722413063698</v>
      </c>
      <c r="AD115" s="138">
        <f>N115/M115</f>
        <v>7.5377305363872305</v>
      </c>
      <c r="AE115" s="29"/>
    </row>
    <row r="116" spans="1:32" ht="14.25">
      <c r="A116" s="10">
        <f t="shared" si="8"/>
        <v>1911</v>
      </c>
      <c r="B116" s="84">
        <f>'TA1'!D23</f>
        <v>1.6292411834001541E-2</v>
      </c>
      <c r="C116" s="37">
        <f>'TA1'!E23</f>
        <v>0.1293475478887558</v>
      </c>
      <c r="D116" s="84">
        <f>'TA1'!F23</f>
        <v>0.85436004400253296</v>
      </c>
      <c r="E116" s="37">
        <f>'TA1'!G23</f>
        <v>0.55407136678695679</v>
      </c>
      <c r="F116" s="37">
        <f>'TA1'!H23</f>
        <v>0.25366559624671936</v>
      </c>
      <c r="G116" s="37">
        <f t="shared" si="10"/>
        <v>0.30028867721557617</v>
      </c>
      <c r="H116" s="37">
        <f t="shared" si="11"/>
        <v>0.14563995972275734</v>
      </c>
      <c r="I116" s="85">
        <f t="shared" si="12"/>
        <v>0.30040577054023743</v>
      </c>
      <c r="J116" s="29"/>
      <c r="K116" s="29"/>
      <c r="L116" s="76"/>
      <c r="M116" s="103">
        <v>1571.2411579016755</v>
      </c>
      <c r="N116" s="104">
        <v>10988.629473071594</v>
      </c>
      <c r="O116" s="105">
        <v>26837.567070700094</v>
      </c>
      <c r="P116" s="115">
        <f t="shared" si="5"/>
        <v>6.9935982887225494</v>
      </c>
      <c r="Q116" s="119"/>
      <c r="R116" s="120"/>
      <c r="S116" s="120"/>
      <c r="T116" s="120"/>
      <c r="U116" s="121"/>
      <c r="V116" s="107">
        <f t="shared" si="9"/>
        <v>1911</v>
      </c>
      <c r="W116" s="131">
        <f>B116*$N116/0.5/$M116</f>
        <v>0.22788516704287237</v>
      </c>
      <c r="X116" s="131">
        <f>C116*$N116/0.4/$M116</f>
        <v>2.2615119739131511</v>
      </c>
      <c r="Y116" s="131">
        <f>D116*$N116/0.1/$M116</f>
        <v>59.750509416890353</v>
      </c>
      <c r="Z116" s="131">
        <f>E116*$N116/0.01/$M116</f>
        <v>387.49525625914242</v>
      </c>
      <c r="AA116" s="131">
        <f>F116*$N116/0.001/$M116</f>
        <v>1774.0352798188417</v>
      </c>
      <c r="AB116" s="131">
        <f>G116*$N116/0.09/$M116</f>
        <v>23.334426434417903</v>
      </c>
      <c r="AC116" s="131">
        <f>H116*$N116/0.9/$M116</f>
        <v>1.1317193034296631</v>
      </c>
      <c r="AD116" s="138">
        <f>N116/M116</f>
        <v>6.9935982887225494</v>
      </c>
      <c r="AE116" s="29"/>
    </row>
    <row r="117" spans="1:32" ht="14.25">
      <c r="A117" s="10">
        <f t="shared" si="8"/>
        <v>1912</v>
      </c>
      <c r="B117" s="84">
        <f>'TA1'!D24</f>
        <v>1.5520465560257435E-2</v>
      </c>
      <c r="C117" s="37">
        <f>'TA1'!E24</f>
        <v>0.13202671706676483</v>
      </c>
      <c r="D117" s="84">
        <f>'TA1'!F24</f>
        <v>0.85245281457901001</v>
      </c>
      <c r="E117" s="37">
        <f>'TA1'!G24</f>
        <v>0.55299860239028931</v>
      </c>
      <c r="F117" s="37">
        <f>'TA1'!H24</f>
        <v>0.26410254836082458</v>
      </c>
      <c r="G117" s="37">
        <f t="shared" si="10"/>
        <v>0.2994542121887207</v>
      </c>
      <c r="H117" s="37">
        <f t="shared" si="11"/>
        <v>0.14754718262702227</v>
      </c>
      <c r="I117" s="85">
        <f t="shared" si="12"/>
        <v>0.28889605402946472</v>
      </c>
      <c r="J117" s="29"/>
      <c r="K117" s="29"/>
      <c r="L117" s="76"/>
      <c r="M117" s="103">
        <v>1704.1642563973051</v>
      </c>
      <c r="N117" s="104">
        <v>10923.709653116603</v>
      </c>
      <c r="O117" s="105">
        <v>26911.382915000126</v>
      </c>
      <c r="P117" s="115">
        <f t="shared" si="5"/>
        <v>6.4100098403717913</v>
      </c>
      <c r="Q117" s="119"/>
      <c r="R117" s="120"/>
      <c r="S117" s="120"/>
      <c r="T117" s="120"/>
      <c r="U117" s="121"/>
      <c r="V117" s="107">
        <f t="shared" si="9"/>
        <v>1912</v>
      </c>
      <c r="W117" s="131">
        <f>B117*$N117/0.5/$M117</f>
        <v>0.19897267393680332</v>
      </c>
      <c r="X117" s="131">
        <f>C117*$N117/0.4/$M117</f>
        <v>2.1157313889748623</v>
      </c>
      <c r="Y117" s="131">
        <f>D117*$N117/0.1/$M117</f>
        <v>54.642309299040839</v>
      </c>
      <c r="Z117" s="131">
        <f>E117*$N117/0.01/$M117</f>
        <v>354.47264830336019</v>
      </c>
      <c r="AA117" s="131">
        <f>F117*$N117/0.001/$M117</f>
        <v>1692.8999338601525</v>
      </c>
      <c r="AB117" s="131">
        <f>G117*$N117/0.09/$M117</f>
        <v>21.327827187449802</v>
      </c>
      <c r="AC117" s="131">
        <f>H117*$N117/0.9/$M117</f>
        <v>1.0508654361759406</v>
      </c>
      <c r="AD117" s="138">
        <f>N117/M117</f>
        <v>6.4100098403717913</v>
      </c>
      <c r="AE117" s="29"/>
    </row>
    <row r="118" spans="1:32" ht="15">
      <c r="A118" s="10">
        <f t="shared" si="8"/>
        <v>1913</v>
      </c>
      <c r="B118" s="84">
        <f>'TA1'!D25</f>
        <v>1.6150720417499542E-2</v>
      </c>
      <c r="C118" s="37">
        <f>'TA1'!E25</f>
        <v>0.1348191499710083</v>
      </c>
      <c r="D118" s="84">
        <f>'TA1'!F25</f>
        <v>0.84903013706207275</v>
      </c>
      <c r="E118" s="37">
        <f>'TA1'!G25</f>
        <v>0.54561007022857666</v>
      </c>
      <c r="F118" s="37">
        <f>'TA1'!H25</f>
        <v>0.2596224844455719</v>
      </c>
      <c r="G118" s="37">
        <f t="shared" si="10"/>
        <v>0.30342006683349609</v>
      </c>
      <c r="H118" s="37">
        <f t="shared" si="11"/>
        <v>0.15096987038850784</v>
      </c>
      <c r="I118" s="85">
        <f t="shared" si="12"/>
        <v>0.28598758578300476</v>
      </c>
      <c r="J118" s="29"/>
      <c r="K118" s="29"/>
      <c r="L118" s="76"/>
      <c r="M118" s="103">
        <v>1665.987233999982</v>
      </c>
      <c r="N118" s="104">
        <v>11198.797782510026</v>
      </c>
      <c r="O118" s="105">
        <v>27007.809755469098</v>
      </c>
      <c r="P118" s="115">
        <f t="shared" si="5"/>
        <v>6.7220189650685809</v>
      </c>
      <c r="Q118" s="122"/>
      <c r="R118" s="123"/>
      <c r="S118" s="123">
        <v>0.44021392434230211</v>
      </c>
      <c r="T118" s="123">
        <v>0.22531783408551995</v>
      </c>
      <c r="U118" s="124"/>
      <c r="V118" s="107">
        <f t="shared" si="9"/>
        <v>1913</v>
      </c>
      <c r="W118" s="131">
        <f>B118*$N118/0.5/$M118</f>
        <v>0.21713089789190454</v>
      </c>
      <c r="X118" s="131">
        <f>C118*$N118/0.4/$M118</f>
        <v>2.2656422073988574</v>
      </c>
      <c r="Y118" s="131">
        <f>D118*$N118/0.1/$M118</f>
        <v>57.071966832460291</v>
      </c>
      <c r="Z118" s="131">
        <f>E118*$N118/0.01/$M118</f>
        <v>366.76012396088919</v>
      </c>
      <c r="AA118" s="131">
        <f>F118*$N118/0.001/$M118</f>
        <v>1745.187264201357</v>
      </c>
      <c r="AB118" s="131">
        <f>G118*$N118/0.09/$M118</f>
        <v>22.662171595968189</v>
      </c>
      <c r="AC118" s="131">
        <f>H118*$N118/0.9/$M118</f>
        <v>1.1275803687838835</v>
      </c>
      <c r="AD118" s="138">
        <f>N118/M118</f>
        <v>6.7220189650685809</v>
      </c>
      <c r="AE118" s="130"/>
    </row>
    <row r="119" spans="1:32" ht="15">
      <c r="A119" s="10">
        <f t="shared" si="8"/>
        <v>1914</v>
      </c>
      <c r="B119" s="84">
        <f>'TA1'!D26</f>
        <v>1.6144769266247749E-2</v>
      </c>
      <c r="C119" s="37">
        <f>'TA1'!E26</f>
        <v>0.13478152453899384</v>
      </c>
      <c r="D119" s="84">
        <f>'TA1'!F26</f>
        <v>0.84907370805740356</v>
      </c>
      <c r="E119" s="37">
        <f>'TA1'!G26</f>
        <v>0.54563915729522705</v>
      </c>
      <c r="F119" s="37">
        <f>'TA1'!H26</f>
        <v>0.25963607430458069</v>
      </c>
      <c r="G119" s="37">
        <f t="shared" si="10"/>
        <v>0.30343455076217651</v>
      </c>
      <c r="H119" s="37">
        <f t="shared" si="11"/>
        <v>0.15092629380524158</v>
      </c>
      <c r="I119" s="85">
        <f t="shared" si="12"/>
        <v>0.28600308299064636</v>
      </c>
      <c r="J119" s="29"/>
      <c r="K119" s="29"/>
      <c r="L119" s="76"/>
      <c r="M119" s="103">
        <v>1537.3647474512311</v>
      </c>
      <c r="N119" s="104">
        <v>10493.771889719972</v>
      </c>
      <c r="O119" s="105">
        <v>27132.367096753842</v>
      </c>
      <c r="P119" s="115">
        <f t="shared" si="5"/>
        <v>6.8258179505659955</v>
      </c>
      <c r="Q119" s="122"/>
      <c r="R119" s="123"/>
      <c r="S119" s="123">
        <v>0.44061709414053224</v>
      </c>
      <c r="T119" s="123">
        <v>0.22187748782152664</v>
      </c>
      <c r="U119" s="124"/>
      <c r="V119" s="107">
        <f t="shared" si="9"/>
        <v>1914</v>
      </c>
      <c r="W119" s="131"/>
      <c r="X119" s="131"/>
      <c r="Y119" s="131"/>
      <c r="Z119" s="131"/>
      <c r="AA119" s="131"/>
      <c r="AB119" s="131"/>
      <c r="AC119" s="131"/>
      <c r="AD119" s="138"/>
      <c r="AE119" s="130"/>
    </row>
    <row r="120" spans="1:32" ht="15">
      <c r="A120" s="10">
        <f t="shared" si="8"/>
        <v>1915</v>
      </c>
      <c r="B120" s="84">
        <f>'TA1'!D27</f>
        <v>1.7246458679437637E-2</v>
      </c>
      <c r="C120" s="37">
        <f>'TA1'!E27</f>
        <v>0.13932481408119202</v>
      </c>
      <c r="D120" s="84">
        <f>'TA1'!F27</f>
        <v>0.84342873096466064</v>
      </c>
      <c r="E120" s="37">
        <f>'TA1'!G27</f>
        <v>0.54002082347869873</v>
      </c>
      <c r="F120" s="37">
        <f>'TA1'!H27</f>
        <v>0.25696295499801636</v>
      </c>
      <c r="G120" s="37">
        <f t="shared" si="10"/>
        <v>0.30340790748596191</v>
      </c>
      <c r="H120" s="37">
        <f t="shared" si="11"/>
        <v>0.15657127276062965</v>
      </c>
      <c r="I120" s="85">
        <f t="shared" si="12"/>
        <v>0.28305786848068237</v>
      </c>
      <c r="J120" s="77">
        <v>0.87752476007038593</v>
      </c>
      <c r="K120" s="77">
        <v>0.56355021869902178</v>
      </c>
      <c r="L120" s="78">
        <v>0.25242160066153424</v>
      </c>
      <c r="M120" s="103">
        <v>1723.6287133582323</v>
      </c>
      <c r="N120" s="104">
        <v>11951.511872889154</v>
      </c>
      <c r="O120" s="105">
        <v>27022.476382352554</v>
      </c>
      <c r="P120" s="115">
        <f t="shared" si="5"/>
        <v>6.9339247949771172</v>
      </c>
      <c r="Q120" s="122"/>
      <c r="R120" s="123"/>
      <c r="S120" s="123">
        <v>0.43775552186884054</v>
      </c>
      <c r="T120" s="123">
        <v>0.23313621676027849</v>
      </c>
      <c r="U120" s="124"/>
      <c r="V120" s="107">
        <f t="shared" si="9"/>
        <v>1915</v>
      </c>
      <c r="W120" s="131"/>
      <c r="X120" s="131"/>
      <c r="Y120" s="131"/>
      <c r="Z120" s="131"/>
      <c r="AA120" s="131"/>
      <c r="AB120" s="131"/>
      <c r="AC120" s="131"/>
      <c r="AD120" s="138"/>
      <c r="AE120" s="130"/>
    </row>
    <row r="121" spans="1:32" ht="15">
      <c r="A121" s="10">
        <f t="shared" si="8"/>
        <v>1916</v>
      </c>
      <c r="B121" s="84">
        <f>'TA1'!D28</f>
        <v>1.6691157594323158E-2</v>
      </c>
      <c r="C121" s="37">
        <f>'TA1'!E28</f>
        <v>0.14027218520641327</v>
      </c>
      <c r="D121" s="84">
        <f>'TA1'!F28</f>
        <v>0.84303665161132813</v>
      </c>
      <c r="E121" s="37">
        <f>'TA1'!G28</f>
        <v>0.53761017322540283</v>
      </c>
      <c r="F121" s="37">
        <f>'TA1'!H28</f>
        <v>0.25581571459770203</v>
      </c>
      <c r="G121" s="37">
        <f t="shared" si="10"/>
        <v>0.30542647838592529</v>
      </c>
      <c r="H121" s="37">
        <f t="shared" si="11"/>
        <v>0.15696334280073643</v>
      </c>
      <c r="I121" s="85">
        <f t="shared" si="12"/>
        <v>0.28179445862770081</v>
      </c>
      <c r="J121" s="77">
        <v>0.88042984970397664</v>
      </c>
      <c r="K121" s="77">
        <v>0.57255381491455637</v>
      </c>
      <c r="L121" s="78">
        <v>0.2590669309258935</v>
      </c>
      <c r="M121" s="103">
        <v>2186.3441050103961</v>
      </c>
      <c r="N121" s="104">
        <v>12642.712966625242</v>
      </c>
      <c r="O121" s="105">
        <v>26805.851252861972</v>
      </c>
      <c r="P121" s="115">
        <f t="shared" si="5"/>
        <v>5.7825814965046982</v>
      </c>
      <c r="Q121" s="122"/>
      <c r="R121" s="123"/>
      <c r="S121" s="123">
        <v>0.42683875138557886</v>
      </c>
      <c r="T121" s="123">
        <v>0.24765429609930037</v>
      </c>
      <c r="U121" s="124"/>
      <c r="V121" s="107">
        <f t="shared" si="9"/>
        <v>1916</v>
      </c>
      <c r="W121" s="131"/>
      <c r="X121" s="131"/>
      <c r="Y121" s="131"/>
      <c r="Z121" s="131"/>
      <c r="AA121" s="131"/>
      <c r="AB121" s="131"/>
      <c r="AC121" s="131"/>
      <c r="AD121" s="138"/>
      <c r="AE121" s="130"/>
    </row>
    <row r="122" spans="1:32" ht="15">
      <c r="A122" s="10">
        <f t="shared" si="8"/>
        <v>1917</v>
      </c>
      <c r="B122" s="84">
        <f>'TA1'!D29</f>
        <v>1.6224205493927002E-2</v>
      </c>
      <c r="C122" s="37">
        <f>'TA1'!E29</f>
        <v>0.14152389764785767</v>
      </c>
      <c r="D122" s="84">
        <f>'TA1'!F29</f>
        <v>0.84225189685821533</v>
      </c>
      <c r="E122" s="37">
        <f>'TA1'!G29</f>
        <v>0.5348658561706543</v>
      </c>
      <c r="F122" s="37">
        <f>'TA1'!H29</f>
        <v>0.25450986623764038</v>
      </c>
      <c r="G122" s="37">
        <f t="shared" si="10"/>
        <v>0.30738604068756104</v>
      </c>
      <c r="H122" s="37">
        <f t="shared" si="11"/>
        <v>0.15774810314178467</v>
      </c>
      <c r="I122" s="85">
        <f t="shared" si="12"/>
        <v>0.28035598993301392</v>
      </c>
      <c r="J122" s="77">
        <v>0.87867962265373478</v>
      </c>
      <c r="K122" s="77">
        <v>0.57833232482554897</v>
      </c>
      <c r="L122" s="78">
        <v>0.2658627581101114</v>
      </c>
      <c r="M122" s="103">
        <v>2592.8976406917141</v>
      </c>
      <c r="N122" s="104">
        <v>14059.890718337549</v>
      </c>
      <c r="O122" s="105">
        <v>26725.737413514391</v>
      </c>
      <c r="P122" s="115">
        <f t="shared" si="5"/>
        <v>5.4224626910404199</v>
      </c>
      <c r="Q122" s="122">
        <v>0.20487635893130551</v>
      </c>
      <c r="R122" s="123">
        <v>0.79512364106869449</v>
      </c>
      <c r="S122" s="123">
        <v>0.41081742397509835</v>
      </c>
      <c r="T122" s="123">
        <v>0.22001700755575318</v>
      </c>
      <c r="U122" s="124">
        <f>R122-S122</f>
        <v>0.38430621709359614</v>
      </c>
      <c r="V122" s="107">
        <f t="shared" si="9"/>
        <v>1917</v>
      </c>
      <c r="W122" s="131"/>
      <c r="X122" s="131"/>
      <c r="Y122" s="131"/>
      <c r="Z122" s="131"/>
      <c r="AA122" s="131"/>
      <c r="AB122" s="131"/>
      <c r="AC122" s="131"/>
      <c r="AD122" s="138"/>
      <c r="AE122" s="130"/>
    </row>
    <row r="123" spans="1:32" ht="15">
      <c r="A123" s="12">
        <f t="shared" si="8"/>
        <v>1918</v>
      </c>
      <c r="B123" s="84">
        <f>'TA1'!D30</f>
        <v>1.6045195981860161E-2</v>
      </c>
      <c r="C123" s="37">
        <f>'TA1'!E30</f>
        <v>0.14554150402545929</v>
      </c>
      <c r="D123" s="84">
        <f>'TA1'!F30</f>
        <v>0.8384132981300354</v>
      </c>
      <c r="E123" s="37">
        <f>'TA1'!G30</f>
        <v>0.52808487415313721</v>
      </c>
      <c r="F123" s="37">
        <f>'TA1'!H30</f>
        <v>0.251283198595047</v>
      </c>
      <c r="G123" s="37">
        <f t="shared" si="10"/>
        <v>0.31032842397689819</v>
      </c>
      <c r="H123" s="37">
        <f t="shared" si="11"/>
        <v>0.16158670000731945</v>
      </c>
      <c r="I123" s="85">
        <f t="shared" si="12"/>
        <v>0.27680167555809021</v>
      </c>
      <c r="J123" s="77">
        <v>0.87878860880378806</v>
      </c>
      <c r="K123" s="77">
        <v>0.5699805806996795</v>
      </c>
      <c r="L123" s="78">
        <v>0.26308087240719258</v>
      </c>
      <c r="M123" s="103">
        <v>2948.044090531193</v>
      </c>
      <c r="N123" s="104">
        <v>16668.437591137583</v>
      </c>
      <c r="O123" s="105">
        <v>26742.092347187503</v>
      </c>
      <c r="P123" s="115">
        <f t="shared" si="5"/>
        <v>5.6540665876317275</v>
      </c>
      <c r="Q123" s="122">
        <v>0.22235606916179196</v>
      </c>
      <c r="R123" s="123">
        <v>0.77764393083820804</v>
      </c>
      <c r="S123" s="123">
        <v>0.37389711325046826</v>
      </c>
      <c r="T123" s="123">
        <v>0.17636089892246498</v>
      </c>
      <c r="U123" s="124">
        <f t="shared" ref="U123:U186" si="13">R123-S123</f>
        <v>0.40374681758773978</v>
      </c>
      <c r="V123" s="133">
        <f t="shared" si="9"/>
        <v>1918</v>
      </c>
      <c r="W123" s="131"/>
      <c r="X123" s="131"/>
      <c r="Y123" s="131"/>
      <c r="Z123" s="131"/>
      <c r="AA123" s="131"/>
      <c r="AB123" s="131"/>
      <c r="AC123" s="131"/>
      <c r="AD123" s="138"/>
      <c r="AE123" s="130"/>
    </row>
    <row r="124" spans="1:32" ht="15">
      <c r="A124" s="10">
        <f t="shared" si="8"/>
        <v>1919</v>
      </c>
      <c r="B124" s="84">
        <f>'TA1'!D31</f>
        <v>1.6092853620648384E-2</v>
      </c>
      <c r="C124" s="37">
        <f>'TA1'!E31</f>
        <v>0.15056590735912323</v>
      </c>
      <c r="D124" s="84">
        <f>'TA1'!F31</f>
        <v>0.83334124088287354</v>
      </c>
      <c r="E124" s="37">
        <f>'TA1'!G31</f>
        <v>0.52001339197158813</v>
      </c>
      <c r="F124" s="37">
        <f>'TA1'!H31</f>
        <v>0.24744248390197754</v>
      </c>
      <c r="G124" s="37">
        <f t="shared" si="10"/>
        <v>0.3133278489112854</v>
      </c>
      <c r="H124" s="37">
        <f t="shared" si="11"/>
        <v>0.16665876097977161</v>
      </c>
      <c r="I124" s="85">
        <f t="shared" si="12"/>
        <v>0.2725709080696106</v>
      </c>
      <c r="J124" s="77">
        <v>0.8687274664074407</v>
      </c>
      <c r="K124" s="77">
        <v>0.55260780069057402</v>
      </c>
      <c r="L124" s="78">
        <v>0.25698284990812037</v>
      </c>
      <c r="M124" s="103">
        <v>3919.3934861911657</v>
      </c>
      <c r="N124" s="104">
        <v>19452.525068583345</v>
      </c>
      <c r="O124" s="105">
        <v>26574.687825823905</v>
      </c>
      <c r="P124" s="115">
        <f t="shared" si="5"/>
        <v>4.9631467565373617</v>
      </c>
      <c r="Q124" s="122">
        <v>0.20634129843218973</v>
      </c>
      <c r="R124" s="123">
        <v>0.79365870156781027</v>
      </c>
      <c r="S124" s="123">
        <v>0.39973235352534392</v>
      </c>
      <c r="T124" s="123">
        <v>0.18481438504437503</v>
      </c>
      <c r="U124" s="124">
        <f t="shared" si="13"/>
        <v>0.39392634804246635</v>
      </c>
      <c r="V124" s="107">
        <f t="shared" si="9"/>
        <v>1919</v>
      </c>
      <c r="W124" s="131"/>
      <c r="X124" s="131"/>
      <c r="Y124" s="131"/>
      <c r="Z124" s="131"/>
      <c r="AA124" s="131"/>
      <c r="AB124" s="131"/>
      <c r="AC124" s="131"/>
      <c r="AD124" s="138"/>
      <c r="AE124" s="130"/>
    </row>
    <row r="125" spans="1:32" ht="15">
      <c r="A125" s="10">
        <f t="shared" si="8"/>
        <v>1920</v>
      </c>
      <c r="B125" s="84">
        <f>'TA1'!D32</f>
        <v>1.6542648896574974E-2</v>
      </c>
      <c r="C125" s="37">
        <f>'TA1'!E32</f>
        <v>0.16052523255348206</v>
      </c>
      <c r="D125" s="84">
        <f>'TA1'!F32</f>
        <v>0.82293212413787842</v>
      </c>
      <c r="E125" s="37">
        <f>'TA1'!G32</f>
        <v>0.50458508729934692</v>
      </c>
      <c r="F125" s="37">
        <f>'TA1'!H32</f>
        <v>0.24010114371776581</v>
      </c>
      <c r="G125" s="37">
        <f t="shared" si="10"/>
        <v>0.31834703683853149</v>
      </c>
      <c r="H125" s="37">
        <f t="shared" si="11"/>
        <v>0.17706788145005703</v>
      </c>
      <c r="I125" s="85">
        <f t="shared" si="12"/>
        <v>0.26448394358158112</v>
      </c>
      <c r="J125" s="77">
        <v>0.86441914578310575</v>
      </c>
      <c r="K125" s="77">
        <v>0.51492320456738905</v>
      </c>
      <c r="L125" s="78">
        <v>0.23899663117773129</v>
      </c>
      <c r="M125" s="103">
        <v>5559.4784420613623</v>
      </c>
      <c r="N125" s="104">
        <v>25357.524524014374</v>
      </c>
      <c r="O125" s="105">
        <v>27194.009351144323</v>
      </c>
      <c r="P125" s="115">
        <f t="shared" si="5"/>
        <v>4.5611337085448298</v>
      </c>
      <c r="Q125" s="122">
        <v>0.227405954698081</v>
      </c>
      <c r="R125" s="123">
        <v>0.772594045301919</v>
      </c>
      <c r="S125" s="123">
        <v>0.35599422427023353</v>
      </c>
      <c r="T125" s="123">
        <v>0.1495462391204814</v>
      </c>
      <c r="U125" s="124">
        <f t="shared" si="13"/>
        <v>0.41659982103168547</v>
      </c>
      <c r="V125" s="107">
        <f t="shared" si="9"/>
        <v>1920</v>
      </c>
      <c r="W125" s="131"/>
      <c r="X125" s="131"/>
      <c r="Y125" s="131"/>
      <c r="Z125" s="131"/>
      <c r="AA125" s="131"/>
      <c r="AB125" s="131"/>
      <c r="AC125" s="131"/>
      <c r="AD125" s="138"/>
      <c r="AE125" s="130"/>
    </row>
    <row r="126" spans="1:32" ht="15">
      <c r="A126" s="10">
        <f t="shared" si="8"/>
        <v>1921</v>
      </c>
      <c r="B126" s="84">
        <f>'TA1'!D33</f>
        <v>1.6888247802853584E-2</v>
      </c>
      <c r="C126" s="37">
        <f>'TA1'!E33</f>
        <v>0.16741587221622467</v>
      </c>
      <c r="D126" s="84">
        <f>'TA1'!F33</f>
        <v>0.81569588184356689</v>
      </c>
      <c r="E126" s="37">
        <f>'TA1'!G33</f>
        <v>0.49396041035652161</v>
      </c>
      <c r="F126" s="37">
        <f>'TA1'!H33</f>
        <v>0.23504546284675598</v>
      </c>
      <c r="G126" s="37">
        <f t="shared" si="10"/>
        <v>0.32173547148704529</v>
      </c>
      <c r="H126" s="37">
        <f t="shared" si="11"/>
        <v>0.18430412001907825</v>
      </c>
      <c r="I126" s="85">
        <f t="shared" si="12"/>
        <v>0.25891494750976563</v>
      </c>
      <c r="J126" s="77">
        <v>0.84227577928416941</v>
      </c>
      <c r="K126" s="77">
        <v>0.4874784079401121</v>
      </c>
      <c r="L126" s="78">
        <v>0.22789446483799308</v>
      </c>
      <c r="M126" s="103">
        <v>5600.9357386991733</v>
      </c>
      <c r="N126" s="104">
        <v>23335.854123860128</v>
      </c>
      <c r="O126" s="105">
        <v>27446.29948071839</v>
      </c>
      <c r="P126" s="115">
        <f t="shared" si="5"/>
        <v>4.1664206147953271</v>
      </c>
      <c r="Q126" s="122">
        <v>0.22589947894964724</v>
      </c>
      <c r="R126" s="123">
        <v>0.77410052105035276</v>
      </c>
      <c r="S126" s="123">
        <v>0.35948915045935143</v>
      </c>
      <c r="T126" s="123">
        <v>0.15079519996030011</v>
      </c>
      <c r="U126" s="124">
        <f t="shared" si="13"/>
        <v>0.41461137059100134</v>
      </c>
      <c r="V126" s="107">
        <f t="shared" si="9"/>
        <v>1921</v>
      </c>
      <c r="W126" s="131"/>
      <c r="X126" s="131"/>
      <c r="Y126" s="131"/>
      <c r="Z126" s="131"/>
      <c r="AA126" s="131"/>
      <c r="AB126" s="131"/>
      <c r="AC126" s="131"/>
      <c r="AD126" s="138"/>
      <c r="AE126" s="130"/>
    </row>
    <row r="127" spans="1:32" ht="15">
      <c r="A127" s="10">
        <f t="shared" si="8"/>
        <v>1922</v>
      </c>
      <c r="B127" s="84">
        <f>'TA1'!D34</f>
        <v>1.7062582075595856E-2</v>
      </c>
      <c r="C127" s="37">
        <f>'TA1'!E34</f>
        <v>0.17336568236351013</v>
      </c>
      <c r="D127" s="84">
        <f>'TA1'!F34</f>
        <v>0.80957174301147461</v>
      </c>
      <c r="E127" s="37">
        <f>'TA1'!G34</f>
        <v>0.48459905385971069</v>
      </c>
      <c r="F127" s="37">
        <f>'TA1'!H34</f>
        <v>0.23059099912643433</v>
      </c>
      <c r="G127" s="37">
        <f t="shared" si="10"/>
        <v>0.32497268915176392</v>
      </c>
      <c r="H127" s="37">
        <f t="shared" si="11"/>
        <v>0.19042826443910599</v>
      </c>
      <c r="I127" s="85">
        <f t="shared" si="12"/>
        <v>0.25400805473327637</v>
      </c>
      <c r="J127" s="77">
        <v>0.82405351891373591</v>
      </c>
      <c r="K127" s="77">
        <v>0.4672754514691585</v>
      </c>
      <c r="L127" s="78">
        <v>0.217616589509184</v>
      </c>
      <c r="M127" s="103">
        <v>5961.7908287721893</v>
      </c>
      <c r="N127" s="104">
        <v>22667.124748947499</v>
      </c>
      <c r="O127" s="105">
        <v>27632.676463884149</v>
      </c>
      <c r="P127" s="115">
        <f t="shared" si="5"/>
        <v>3.8020664260063812</v>
      </c>
      <c r="Q127" s="122">
        <v>0.2139217746109775</v>
      </c>
      <c r="R127" s="123">
        <v>0.7860782253890225</v>
      </c>
      <c r="S127" s="123">
        <v>0.39093978552262987</v>
      </c>
      <c r="T127" s="123">
        <v>0.17171946422905882</v>
      </c>
      <c r="U127" s="124">
        <f t="shared" si="13"/>
        <v>0.39513843986639263</v>
      </c>
      <c r="V127" s="107">
        <f t="shared" si="9"/>
        <v>1922</v>
      </c>
      <c r="W127" s="131"/>
      <c r="X127" s="131"/>
      <c r="Y127" s="131"/>
      <c r="Z127" s="131"/>
      <c r="AA127" s="131"/>
      <c r="AB127" s="131"/>
      <c r="AC127" s="131"/>
      <c r="AD127" s="138"/>
      <c r="AE127" s="130"/>
    </row>
    <row r="128" spans="1:32" ht="15">
      <c r="A128" s="10">
        <f t="shared" si="8"/>
        <v>1923</v>
      </c>
      <c r="B128" s="84">
        <f>'TA1'!D35</f>
        <v>1.7180273309350014E-2</v>
      </c>
      <c r="C128" s="37">
        <f>'TA1'!E35</f>
        <v>0.17797563970088959</v>
      </c>
      <c r="D128" s="84">
        <f>'TA1'!F35</f>
        <v>0.80484408140182495</v>
      </c>
      <c r="E128" s="37">
        <f>'TA1'!G35</f>
        <v>0.4773123562335968</v>
      </c>
      <c r="F128" s="37">
        <f>'TA1'!H35</f>
        <v>0.22712370753288269</v>
      </c>
      <c r="G128" s="37">
        <f t="shared" si="10"/>
        <v>0.32753172516822815</v>
      </c>
      <c r="H128" s="37">
        <f t="shared" si="11"/>
        <v>0.1951559130102396</v>
      </c>
      <c r="I128" s="85">
        <f t="shared" si="12"/>
        <v>0.25018864870071411</v>
      </c>
      <c r="J128" s="77">
        <v>0.80057224138181238</v>
      </c>
      <c r="K128" s="77">
        <v>0.45133551271286815</v>
      </c>
      <c r="L128" s="78">
        <v>0.20799464417336999</v>
      </c>
      <c r="M128" s="103">
        <v>6671.4635922985599</v>
      </c>
      <c r="N128" s="104">
        <v>22412.59757491382</v>
      </c>
      <c r="O128" s="105">
        <v>27883.010611713773</v>
      </c>
      <c r="P128" s="115">
        <f t="shared" si="5"/>
        <v>3.3594723653722092</v>
      </c>
      <c r="Q128" s="122">
        <v>0.20746680541163054</v>
      </c>
      <c r="R128" s="123">
        <v>0.79253319458836946</v>
      </c>
      <c r="S128" s="123">
        <v>0.3474597361099856</v>
      </c>
      <c r="T128" s="123">
        <v>0.14911102313770533</v>
      </c>
      <c r="U128" s="124">
        <f t="shared" si="13"/>
        <v>0.44507345847838387</v>
      </c>
      <c r="V128" s="107">
        <f t="shared" si="9"/>
        <v>1923</v>
      </c>
      <c r="W128" s="131"/>
      <c r="X128" s="131"/>
      <c r="Y128" s="131"/>
      <c r="Z128" s="131"/>
      <c r="AA128" s="131"/>
      <c r="AB128" s="131"/>
      <c r="AC128" s="131"/>
      <c r="AD128" s="138"/>
      <c r="AE128" s="130"/>
      <c r="AF128" s="180"/>
    </row>
    <row r="129" spans="1:42" ht="15">
      <c r="A129" s="10">
        <f t="shared" si="8"/>
        <v>1924</v>
      </c>
      <c r="B129" s="84">
        <f>'TA1'!D36</f>
        <v>1.6979482024908066E-2</v>
      </c>
      <c r="C129" s="37">
        <f>'TA1'!E36</f>
        <v>0.17966040968894958</v>
      </c>
      <c r="D129" s="84">
        <f>'TA1'!F36</f>
        <v>0.80336010456085205</v>
      </c>
      <c r="E129" s="37">
        <f>'TA1'!G36</f>
        <v>0.47426941990852356</v>
      </c>
      <c r="F129" s="37">
        <f>'TA1'!H36</f>
        <v>0.22567573189735413</v>
      </c>
      <c r="G129" s="37">
        <f t="shared" si="10"/>
        <v>0.32909068465232849</v>
      </c>
      <c r="H129" s="37">
        <f t="shared" si="11"/>
        <v>0.19663989171385765</v>
      </c>
      <c r="I129" s="85">
        <f t="shared" si="12"/>
        <v>0.24859368801116943</v>
      </c>
      <c r="J129" s="77">
        <v>0.77930281784593414</v>
      </c>
      <c r="K129" s="77">
        <v>0.44794199574531512</v>
      </c>
      <c r="L129" s="78">
        <v>0.20672685090621296</v>
      </c>
      <c r="M129" s="103">
        <v>7580.8870363537853</v>
      </c>
      <c r="N129" s="104">
        <v>24416.616466561714</v>
      </c>
      <c r="O129" s="105">
        <v>28223.199201409978</v>
      </c>
      <c r="P129" s="115">
        <f t="shared" si="5"/>
        <v>3.2208125974536994</v>
      </c>
      <c r="Q129" s="122">
        <v>0.19315979387089843</v>
      </c>
      <c r="R129" s="123">
        <v>0.80684020612910157</v>
      </c>
      <c r="S129" s="123">
        <v>0.36792609418013494</v>
      </c>
      <c r="T129" s="123">
        <v>0.16008967632044749</v>
      </c>
      <c r="U129" s="124">
        <f t="shared" si="13"/>
        <v>0.43891411194896662</v>
      </c>
      <c r="V129" s="107">
        <f t="shared" si="9"/>
        <v>1924</v>
      </c>
      <c r="W129" s="131"/>
      <c r="X129" s="131"/>
      <c r="Y129" s="131"/>
      <c r="Z129" s="131"/>
      <c r="AA129" s="131"/>
      <c r="AB129" s="131"/>
      <c r="AC129" s="131"/>
      <c r="AD129" s="138"/>
      <c r="AE129" s="130"/>
      <c r="AF129" s="180"/>
      <c r="AG129" s="184"/>
      <c r="AH129" s="184"/>
      <c r="AI129" s="184"/>
      <c r="AJ129" s="184"/>
      <c r="AK129" s="184"/>
    </row>
    <row r="130" spans="1:42" ht="15">
      <c r="A130" s="10">
        <f t="shared" si="8"/>
        <v>1925</v>
      </c>
      <c r="B130" s="84">
        <f>'TA1'!D37</f>
        <v>2.548573911190033E-2</v>
      </c>
      <c r="C130" s="37">
        <f>'TA1'!E37</f>
        <v>0.18768270313739777</v>
      </c>
      <c r="D130" s="84">
        <f>'TA1'!F37</f>
        <v>0.7868315577507019</v>
      </c>
      <c r="E130" s="37">
        <f>'TA1'!G37</f>
        <v>0.44698676466941833</v>
      </c>
      <c r="F130" s="37">
        <f>'TA1'!H37</f>
        <v>0.1951117068529129</v>
      </c>
      <c r="G130" s="37">
        <f t="shared" si="10"/>
        <v>0.33984479308128357</v>
      </c>
      <c r="H130" s="37">
        <f t="shared" si="11"/>
        <v>0.2131684422492981</v>
      </c>
      <c r="I130" s="85">
        <f t="shared" si="12"/>
        <v>0.25187505781650543</v>
      </c>
      <c r="J130" s="77">
        <v>0.75371689951474863</v>
      </c>
      <c r="K130" s="77">
        <v>0.43618001683379176</v>
      </c>
      <c r="L130" s="78">
        <v>0.20197929233985618</v>
      </c>
      <c r="M130" s="103">
        <v>8295.8023103729683</v>
      </c>
      <c r="N130" s="104">
        <v>24333.239834766726</v>
      </c>
      <c r="O130" s="105">
        <v>28556.198218062818</v>
      </c>
      <c r="P130" s="115">
        <f t="shared" si="5"/>
        <v>2.9331990956849037</v>
      </c>
      <c r="Q130" s="122">
        <v>0.17701230414171432</v>
      </c>
      <c r="R130" s="123">
        <v>0.82298769585828568</v>
      </c>
      <c r="S130" s="123">
        <v>0.43054809130740757</v>
      </c>
      <c r="T130" s="123">
        <v>0.18640763079714109</v>
      </c>
      <c r="U130" s="124">
        <f t="shared" si="13"/>
        <v>0.39243960455087812</v>
      </c>
      <c r="V130" s="107">
        <f t="shared" si="9"/>
        <v>1925</v>
      </c>
      <c r="W130" s="131">
        <f>B130*$N130/0.5/$M130</f>
        <v>0.14950949383177484</v>
      </c>
      <c r="X130" s="131">
        <f>C130*$N130/0.4/$M130</f>
        <v>1.3762768377957835</v>
      </c>
      <c r="Y130" s="131">
        <f>D130*$N130/0.1/$M130</f>
        <v>23.079336136507028</v>
      </c>
      <c r="Z130" s="131">
        <f>E130*$N130/0.01/$M130</f>
        <v>131.11011739114588</v>
      </c>
      <c r="AA130" s="131">
        <f>F130*$N130/0.001/$M130</f>
        <v>572.30148209850211</v>
      </c>
      <c r="AB130" s="131">
        <f>G130*$N130/0.09/$M130</f>
        <v>11.075915997102712</v>
      </c>
      <c r="AC130" s="131">
        <f>H130*$N130/0.9/$M130</f>
        <v>0.6947394244824453</v>
      </c>
      <c r="AD130" s="138">
        <f>N130/M130</f>
        <v>2.9331990956849037</v>
      </c>
      <c r="AE130" s="130"/>
      <c r="AF130" s="180"/>
      <c r="AG130" s="184"/>
      <c r="AH130" s="184"/>
      <c r="AI130" s="184"/>
      <c r="AJ130" s="184"/>
      <c r="AK130" s="184"/>
    </row>
    <row r="131" spans="1:42" ht="15">
      <c r="A131" s="10">
        <f t="shared" si="8"/>
        <v>1926</v>
      </c>
      <c r="B131" s="84">
        <f>'TA1'!D38</f>
        <v>2.6909070089459419E-2</v>
      </c>
      <c r="C131" s="37">
        <f>'TA1'!E38</f>
        <v>0.18600217998027802</v>
      </c>
      <c r="D131" s="84">
        <f>'TA1'!F38</f>
        <v>0.78708875179290771</v>
      </c>
      <c r="E131" s="37">
        <f>'TA1'!G38</f>
        <v>0.45357441902160645</v>
      </c>
      <c r="F131" s="37">
        <f>'TA1'!H38</f>
        <v>0.21157827973365784</v>
      </c>
      <c r="G131" s="37">
        <f t="shared" si="10"/>
        <v>0.33351433277130127</v>
      </c>
      <c r="H131" s="37">
        <f t="shared" si="11"/>
        <v>0.21291125006973743</v>
      </c>
      <c r="I131" s="85">
        <f t="shared" si="12"/>
        <v>0.24199613928794861</v>
      </c>
      <c r="J131" s="77">
        <v>0.74395782371898966</v>
      </c>
      <c r="K131" s="77">
        <v>0.43156999891592451</v>
      </c>
      <c r="L131" s="78">
        <v>0.20106537946117234</v>
      </c>
      <c r="M131" s="103">
        <v>10273.816927983689</v>
      </c>
      <c r="N131" s="104">
        <v>30865.095612240431</v>
      </c>
      <c r="O131" s="105">
        <v>28737.758002647839</v>
      </c>
      <c r="P131" s="115">
        <f t="shared" si="5"/>
        <v>3.0042481609897567</v>
      </c>
      <c r="Q131" s="122">
        <v>0.16977610712232427</v>
      </c>
      <c r="R131" s="123">
        <v>0.83022389287767573</v>
      </c>
      <c r="S131" s="123">
        <v>0.45125598966019409</v>
      </c>
      <c r="T131" s="123">
        <v>0.20269895559595805</v>
      </c>
      <c r="U131" s="124">
        <f t="shared" si="13"/>
        <v>0.37896790321748164</v>
      </c>
      <c r="V131" s="107">
        <f t="shared" si="9"/>
        <v>1926</v>
      </c>
      <c r="W131" s="131">
        <f>B131*$N131/0.5/$M131</f>
        <v>0.16168304866040586</v>
      </c>
      <c r="X131" s="131">
        <f>C131*$N131/0.4/$M131</f>
        <v>1.3969917678645898</v>
      </c>
      <c r="Y131" s="131">
        <f>D131*$N131/0.1/$M131</f>
        <v>23.646099351095661</v>
      </c>
      <c r="Z131" s="131">
        <f>E131*$N131/0.01/$M131</f>
        <v>136.26501142176585</v>
      </c>
      <c r="AA131" s="131">
        <f>F131*$N131/0.001/$M131</f>
        <v>635.6336577952178</v>
      </c>
      <c r="AB131" s="131">
        <f>G131*$N131/0.09/$M131</f>
        <v>11.132886898798974</v>
      </c>
      <c r="AC131" s="131">
        <f>H131*$N131/0.9/$M131</f>
        <v>0.71070914608448765</v>
      </c>
      <c r="AD131" s="138">
        <f>N131/M131</f>
        <v>3.0042481609897567</v>
      </c>
      <c r="AE131" s="130"/>
      <c r="AF131" s="180"/>
      <c r="AG131" s="184"/>
      <c r="AH131" s="184"/>
      <c r="AI131" s="184"/>
      <c r="AJ131" s="184"/>
      <c r="AK131" s="184"/>
    </row>
    <row r="132" spans="1:42" ht="15">
      <c r="A132" s="10">
        <f t="shared" si="8"/>
        <v>1927</v>
      </c>
      <c r="B132" s="84">
        <f>'TA1'!D39</f>
        <v>2.4541165679693222E-2</v>
      </c>
      <c r="C132" s="37">
        <f>'TA1'!E39</f>
        <v>0.17740979790687561</v>
      </c>
      <c r="D132" s="84">
        <f>'TA1'!F39</f>
        <v>0.79804903268814087</v>
      </c>
      <c r="E132" s="37">
        <f>'TA1'!G39</f>
        <v>0.47740781307220459</v>
      </c>
      <c r="F132" s="37">
        <f>'TA1'!H39</f>
        <v>0.22897975146770477</v>
      </c>
      <c r="G132" s="37">
        <f t="shared" si="10"/>
        <v>0.32064121961593628</v>
      </c>
      <c r="H132" s="37">
        <f t="shared" si="11"/>
        <v>0.20195096358656883</v>
      </c>
      <c r="I132" s="85">
        <f t="shared" si="12"/>
        <v>0.24842806160449982</v>
      </c>
      <c r="J132" s="77">
        <v>0.73590819365119575</v>
      </c>
      <c r="K132" s="77">
        <v>0.42481558382989992</v>
      </c>
      <c r="L132" s="78">
        <v>0.19964244579216889</v>
      </c>
      <c r="M132" s="103">
        <v>10492.420055963172</v>
      </c>
      <c r="N132" s="104">
        <v>35822.118750050497</v>
      </c>
      <c r="O132" s="105">
        <v>28948.82936139555</v>
      </c>
      <c r="P132" s="115">
        <f t="shared" si="5"/>
        <v>3.4140949903822868</v>
      </c>
      <c r="Q132" s="122">
        <v>0.16106706567050399</v>
      </c>
      <c r="R132" s="123">
        <v>0.83893293432949601</v>
      </c>
      <c r="S132" s="123">
        <v>0.49460790946661498</v>
      </c>
      <c r="T132" s="123">
        <v>0.22641186213556661</v>
      </c>
      <c r="U132" s="124">
        <f t="shared" si="13"/>
        <v>0.34432502486288102</v>
      </c>
      <c r="V132" s="107">
        <f t="shared" si="9"/>
        <v>1927</v>
      </c>
      <c r="W132" s="131">
        <f>B132*$N132/0.5/$M132</f>
        <v>0.16757174161036467</v>
      </c>
      <c r="X132" s="131">
        <f>C132*$N132/0.4/$M132</f>
        <v>1.5142347556964946</v>
      </c>
      <c r="Y132" s="131">
        <f>D132*$N132/0.1/$M132</f>
        <v>27.246152045800113</v>
      </c>
      <c r="Z132" s="131">
        <f>E132*$N132/0.01/$M132</f>
        <v>162.99156229791768</v>
      </c>
      <c r="AA132" s="131">
        <f>F132*$N132/0.001/$M132</f>
        <v>781.75862238487184</v>
      </c>
      <c r="AB132" s="131">
        <f>G132*$N132/0.09/$M132</f>
        <v>12.163328684453719</v>
      </c>
      <c r="AC132" s="131">
        <f>H132*$N132/0.9/$M132</f>
        <v>0.7660886367597558</v>
      </c>
      <c r="AD132" s="138">
        <f>N132/M132</f>
        <v>3.4140949903822868</v>
      </c>
      <c r="AE132" s="130"/>
      <c r="AF132" s="180"/>
      <c r="AG132" s="184"/>
      <c r="AH132" s="184"/>
      <c r="AI132" s="184"/>
      <c r="AJ132" s="184"/>
      <c r="AK132" s="184"/>
    </row>
    <row r="133" spans="1:42" ht="15">
      <c r="A133" s="10">
        <f t="shared" si="8"/>
        <v>1928</v>
      </c>
      <c r="B133" s="84"/>
      <c r="C133" s="37"/>
      <c r="D133" s="84"/>
      <c r="E133" s="37"/>
      <c r="F133" s="37"/>
      <c r="G133" s="37"/>
      <c r="H133" s="37"/>
      <c r="I133" s="85"/>
      <c r="J133" s="77">
        <v>0.74343737899151918</v>
      </c>
      <c r="K133" s="77">
        <v>0.42140324229354287</v>
      </c>
      <c r="L133" s="78">
        <v>0.19867212518065488</v>
      </c>
      <c r="M133" s="103">
        <v>11323.156715954301</v>
      </c>
      <c r="N133" s="104">
        <v>39576.23122820758</v>
      </c>
      <c r="O133" s="105">
        <v>29101.001945635289</v>
      </c>
      <c r="P133" s="115">
        <f t="shared" si="5"/>
        <v>3.4951588343244215</v>
      </c>
      <c r="Q133" s="122">
        <v>0.15562208940695754</v>
      </c>
      <c r="R133" s="123">
        <v>0.84437791059304246</v>
      </c>
      <c r="S133" s="123">
        <v>0.5140980617156492</v>
      </c>
      <c r="T133" s="123">
        <v>0.24617347576162346</v>
      </c>
      <c r="U133" s="124">
        <f t="shared" si="13"/>
        <v>0.33027984887739326</v>
      </c>
      <c r="V133" s="107">
        <f t="shared" si="9"/>
        <v>1928</v>
      </c>
      <c r="W133" s="131"/>
      <c r="X133" s="131"/>
      <c r="Y133" s="131"/>
      <c r="Z133" s="131"/>
      <c r="AA133" s="131"/>
      <c r="AB133" s="131"/>
      <c r="AC133" s="131"/>
      <c r="AD133" s="138"/>
      <c r="AE133" s="130"/>
      <c r="AF133" s="180"/>
      <c r="AG133" s="184"/>
      <c r="AH133" s="184"/>
      <c r="AI133" s="184"/>
      <c r="AJ133" s="184"/>
      <c r="AK133" s="184"/>
    </row>
    <row r="134" spans="1:42" ht="15">
      <c r="A134" s="11">
        <f t="shared" si="8"/>
        <v>1929</v>
      </c>
      <c r="B134" s="84">
        <f>'TA1'!D40</f>
        <v>2.2288935258984566E-2</v>
      </c>
      <c r="C134" s="37">
        <f>'TA1'!E40</f>
        <v>0.17505423724651337</v>
      </c>
      <c r="D134" s="84">
        <f>'TA1'!F40</f>
        <v>0.80265682935714722</v>
      </c>
      <c r="E134" s="37">
        <f>'TA1'!G40</f>
        <v>0.49073213338851929</v>
      </c>
      <c r="F134" s="37">
        <f>'TA1'!H40</f>
        <v>0.23308904469013214</v>
      </c>
      <c r="G134" s="37">
        <f>D134-E134</f>
        <v>0.31192469596862793</v>
      </c>
      <c r="H134" s="37">
        <f t="shared" ref="H134:H197" si="14">B134+C134</f>
        <v>0.19734317250549793</v>
      </c>
      <c r="I134" s="85">
        <f t="shared" ref="I134:I197" si="15">E134-F134</f>
        <v>0.25764308869838715</v>
      </c>
      <c r="J134" s="77">
        <v>0.75528523731294961</v>
      </c>
      <c r="K134" s="77">
        <v>0.42484149602785176</v>
      </c>
      <c r="L134" s="78">
        <v>0.19907759400942568</v>
      </c>
      <c r="M134" s="103">
        <v>12088.044661214775</v>
      </c>
      <c r="N134" s="104">
        <v>44775.390549527212</v>
      </c>
      <c r="O134" s="105">
        <v>29288.870527745632</v>
      </c>
      <c r="P134" s="115">
        <f t="shared" si="5"/>
        <v>3.7041053209533357</v>
      </c>
      <c r="Q134" s="122">
        <v>0.15742120651479619</v>
      </c>
      <c r="R134" s="123">
        <v>0.84257879348520381</v>
      </c>
      <c r="S134" s="123">
        <v>0.50553320973102644</v>
      </c>
      <c r="T134" s="123">
        <v>0.24790042489816416</v>
      </c>
      <c r="U134" s="124">
        <f t="shared" si="13"/>
        <v>0.33704558375417737</v>
      </c>
      <c r="V134" s="132">
        <f t="shared" si="9"/>
        <v>1929</v>
      </c>
      <c r="W134" s="131">
        <f>B134*$N134/0.5/$M134</f>
        <v>0.1651211273823783</v>
      </c>
      <c r="X134" s="131">
        <f>C134*$N134/0.4/$M134</f>
        <v>1.6210483291005942</v>
      </c>
      <c r="Y134" s="131">
        <f>D134*$N134/0.1/$M134</f>
        <v>29.731254325213424</v>
      </c>
      <c r="Z134" s="131">
        <f>E134*$N134/0.01/$M134</f>
        <v>181.77235064471961</v>
      </c>
      <c r="AA134" s="131">
        <f>F134*$N134/0.001/$M134</f>
        <v>863.38637069264848</v>
      </c>
      <c r="AB134" s="131">
        <f>G134*$N134/0.09/$M134</f>
        <v>12.837799178601626</v>
      </c>
      <c r="AC134" s="131">
        <f>H134*$N134/0.9/$M134</f>
        <v>0.81219988370158547</v>
      </c>
      <c r="AD134" s="138">
        <f>N134/M134</f>
        <v>3.7041053209533357</v>
      </c>
      <c r="AE134" s="130"/>
      <c r="AF134" s="180"/>
      <c r="AG134" s="184"/>
      <c r="AH134" s="184"/>
      <c r="AI134" s="184"/>
      <c r="AJ134" s="184"/>
      <c r="AK134" s="184"/>
    </row>
    <row r="135" spans="1:42" ht="15">
      <c r="A135" s="10">
        <f t="shared" si="8"/>
        <v>1930</v>
      </c>
      <c r="B135" s="84">
        <f>'TA1'!D41</f>
        <v>2.0574579015374184E-2</v>
      </c>
      <c r="C135" s="37">
        <f>'TA1'!E41</f>
        <v>0.17716960608959198</v>
      </c>
      <c r="D135" s="84">
        <f>'TA1'!F41</f>
        <v>0.80225580930709839</v>
      </c>
      <c r="E135" s="37">
        <f>'TA1'!G41</f>
        <v>0.49606510996818542</v>
      </c>
      <c r="F135" s="37">
        <f>'TA1'!H41</f>
        <v>0.24109466373920441</v>
      </c>
      <c r="G135" s="37">
        <f>D135-E135</f>
        <v>0.30619069933891296</v>
      </c>
      <c r="H135" s="37">
        <f t="shared" si="14"/>
        <v>0.19774418510496616</v>
      </c>
      <c r="I135" s="85">
        <f t="shared" si="15"/>
        <v>0.25497044622898102</v>
      </c>
      <c r="J135" s="77">
        <v>0.77808411414368794</v>
      </c>
      <c r="K135" s="77">
        <v>0.4475198041506791</v>
      </c>
      <c r="L135" s="78">
        <v>0.20654797463063848</v>
      </c>
      <c r="M135" s="103">
        <v>11593.902357289917</v>
      </c>
      <c r="N135" s="104">
        <v>46252.86945754195</v>
      </c>
      <c r="O135" s="105">
        <v>29454.195311582364</v>
      </c>
      <c r="P135" s="115">
        <f t="shared" si="5"/>
        <v>3.9894134030255533</v>
      </c>
      <c r="Q135" s="122">
        <v>0.16381214688684653</v>
      </c>
      <c r="R135" s="123">
        <v>0.83618785311315347</v>
      </c>
      <c r="S135" s="123">
        <v>0.48951340928575582</v>
      </c>
      <c r="T135" s="123">
        <v>0.22972237321111191</v>
      </c>
      <c r="U135" s="124">
        <f t="shared" si="13"/>
        <v>0.34667444382739765</v>
      </c>
      <c r="V135" s="107">
        <f t="shared" si="9"/>
        <v>1930</v>
      </c>
      <c r="W135" s="131">
        <f>B135*$N135/0.5/$M135</f>
        <v>0.16416100257108412</v>
      </c>
      <c r="X135" s="131">
        <f>C135*$N135/0.4/$M135</f>
        <v>1.7670070028564397</v>
      </c>
      <c r="Y135" s="131">
        <f>D135*$N135/0.1/$M135</f>
        <v>32.005300783048504</v>
      </c>
      <c r="Z135" s="131">
        <f>E135*$N135/0.01/$M135</f>
        <v>197.90087984804236</v>
      </c>
      <c r="AA135" s="131">
        <f>F135*$N135/0.001/$M135</f>
        <v>961.8262829191209</v>
      </c>
      <c r="AB135" s="131">
        <f>G135*$N135/0.09/$M135</f>
        <v>13.572458664715853</v>
      </c>
      <c r="AC135" s="131">
        <f>H135*$N135/0.9/$M135</f>
        <v>0.8765370026979088</v>
      </c>
      <c r="AD135" s="138">
        <f>N135/M135</f>
        <v>3.9894134030255533</v>
      </c>
      <c r="AE135" s="130"/>
      <c r="AF135" s="180"/>
      <c r="AG135" s="184"/>
      <c r="AH135" s="184"/>
      <c r="AI135" s="184"/>
      <c r="AJ135" s="184"/>
      <c r="AK135" s="184"/>
    </row>
    <row r="136" spans="1:42" ht="15">
      <c r="A136" s="10">
        <f t="shared" si="8"/>
        <v>1931</v>
      </c>
      <c r="B136" s="84">
        <f>'TA1'!D42</f>
        <v>2.1321484819054604E-2</v>
      </c>
      <c r="C136" s="37">
        <f>'TA1'!E42</f>
        <v>0.19110552966594696</v>
      </c>
      <c r="D136" s="84">
        <f>'TA1'!F42</f>
        <v>0.78757297992706299</v>
      </c>
      <c r="E136" s="37">
        <f>'TA1'!G42</f>
        <v>0.46331968903541565</v>
      </c>
      <c r="F136" s="37">
        <f>'TA1'!H42</f>
        <v>0.21540755033493042</v>
      </c>
      <c r="G136" s="37">
        <f>D136-E136</f>
        <v>0.32425329089164734</v>
      </c>
      <c r="H136" s="37">
        <f t="shared" si="14"/>
        <v>0.21242701448500156</v>
      </c>
      <c r="I136" s="85">
        <f t="shared" si="15"/>
        <v>0.24791213870048523</v>
      </c>
      <c r="J136" s="77">
        <v>0.79700507437977663</v>
      </c>
      <c r="K136" s="77">
        <v>0.4663301062516072</v>
      </c>
      <c r="L136" s="78">
        <v>0.21074405976128832</v>
      </c>
      <c r="M136" s="103">
        <v>10682.819369760577</v>
      </c>
      <c r="N136" s="104">
        <v>43147.358727194514</v>
      </c>
      <c r="O136" s="105">
        <v>29744.875645470893</v>
      </c>
      <c r="P136" s="115">
        <f t="shared" si="5"/>
        <v>4.0389486364741867</v>
      </c>
      <c r="Q136" s="122">
        <v>0.16429461964774239</v>
      </c>
      <c r="R136" s="123">
        <v>0.83570538035225761</v>
      </c>
      <c r="S136" s="123">
        <v>0.47965689621202323</v>
      </c>
      <c r="T136" s="123">
        <v>0.21620148176713322</v>
      </c>
      <c r="U136" s="124">
        <f t="shared" si="13"/>
        <v>0.35604848414023438</v>
      </c>
      <c r="V136" s="107">
        <f t="shared" si="9"/>
        <v>1931</v>
      </c>
      <c r="W136" s="131">
        <f>B136*$N136/0.5/$M136</f>
        <v>0.17223276407505134</v>
      </c>
      <c r="X136" s="131">
        <f>C136*$N136/0.4/$M136</f>
        <v>1.9296635461673843</v>
      </c>
      <c r="Y136" s="131">
        <f>D136*$N136/0.1/$M136</f>
        <v>31.809668134003228</v>
      </c>
      <c r="Z136" s="131">
        <f>E136*$N136/0.01/$M136</f>
        <v>187.13244262812361</v>
      </c>
      <c r="AA136" s="131">
        <f>F136*$N136/0.001/$M136</f>
        <v>870.02003171151193</v>
      </c>
      <c r="AB136" s="131">
        <f>G136*$N136/0.09/$M136</f>
        <v>14.551582079100967</v>
      </c>
      <c r="AC136" s="131">
        <f>H136*$N136/0.9/$M136</f>
        <v>0.95331311167164379</v>
      </c>
      <c r="AD136" s="138">
        <f>N136/M136</f>
        <v>4.0389486364741867</v>
      </c>
      <c r="AE136" s="130"/>
      <c r="AF136" s="180"/>
    </row>
    <row r="137" spans="1:42" ht="15">
      <c r="A137" s="10">
        <f t="shared" si="8"/>
        <v>1932</v>
      </c>
      <c r="B137" s="84">
        <f>'TA1'!D43</f>
        <v>2.1889461204409599E-2</v>
      </c>
      <c r="C137" s="37">
        <f>'TA1'!E43</f>
        <v>0.19845519959926605</v>
      </c>
      <c r="D137" s="84">
        <f>'TA1'!F43</f>
        <v>0.7796553373336792</v>
      </c>
      <c r="E137" s="37">
        <f>'TA1'!G43</f>
        <v>0.44795596599578857</v>
      </c>
      <c r="F137" s="37">
        <f>'TA1'!H43</f>
        <v>0.20343273878097534</v>
      </c>
      <c r="G137" s="37">
        <f>D137-E137</f>
        <v>0.33169937133789063</v>
      </c>
      <c r="H137" s="37">
        <f t="shared" si="14"/>
        <v>0.22034466080367565</v>
      </c>
      <c r="I137" s="85">
        <f t="shared" si="15"/>
        <v>0.24452322721481323</v>
      </c>
      <c r="J137" s="77">
        <v>0.8136374994673844</v>
      </c>
      <c r="K137" s="77">
        <v>0.48170076313751059</v>
      </c>
      <c r="L137" s="78">
        <v>0.21364290746425899</v>
      </c>
      <c r="M137" s="103">
        <v>9401.6263746424102</v>
      </c>
      <c r="N137" s="104">
        <v>41660.805658247918</v>
      </c>
      <c r="O137" s="105">
        <v>29766.320704840633</v>
      </c>
      <c r="P137" s="115">
        <f t="shared" si="5"/>
        <v>4.4312339161459695</v>
      </c>
      <c r="Q137" s="122">
        <v>0.16014492488394882</v>
      </c>
      <c r="R137" s="123">
        <v>0.83985507511605118</v>
      </c>
      <c r="S137" s="123">
        <v>0.47034896557012518</v>
      </c>
      <c r="T137" s="123">
        <v>0.22417174720785932</v>
      </c>
      <c r="U137" s="124">
        <f t="shared" si="13"/>
        <v>0.369506109545926</v>
      </c>
      <c r="V137" s="107">
        <f t="shared" si="9"/>
        <v>1932</v>
      </c>
      <c r="W137" s="131">
        <f>B137*$N137/0.5/$M137</f>
        <v>0.19399464579028242</v>
      </c>
      <c r="X137" s="131">
        <f>C137*$N137/0.4/$M137</f>
        <v>2.1985035282494638</v>
      </c>
      <c r="Y137" s="131">
        <f>D137*$N137/0.1/$M137</f>
        <v>34.548351736972258</v>
      </c>
      <c r="Z137" s="131">
        <f>E137*$N137/0.01/$M137</f>
        <v>198.49976694604689</v>
      </c>
      <c r="AA137" s="131">
        <f>F137*$N137/0.001/$M137</f>
        <v>901.45805174072132</v>
      </c>
      <c r="AB137" s="131">
        <f>G137*$N137/0.09/$M137</f>
        <v>16.331527824852859</v>
      </c>
      <c r="AC137" s="131">
        <f>H137*$N137/0.9/$M137</f>
        <v>1.0848874824388075</v>
      </c>
      <c r="AD137" s="138">
        <f>N137/M137</f>
        <v>4.4312339161459695</v>
      </c>
      <c r="AE137" s="130"/>
      <c r="AF137" s="180"/>
      <c r="AG137" s="184"/>
      <c r="AH137" s="184"/>
      <c r="AI137" s="184"/>
      <c r="AJ137" s="184"/>
      <c r="AK137" s="184"/>
      <c r="AL137" s="182"/>
      <c r="AM137" s="182"/>
      <c r="AN137" s="182"/>
      <c r="AO137" s="182"/>
      <c r="AP137" s="182"/>
    </row>
    <row r="138" spans="1:42" ht="15">
      <c r="A138" s="10">
        <f t="shared" si="8"/>
        <v>1933</v>
      </c>
      <c r="B138" s="84">
        <f>'TA1'!D44</f>
        <v>2.2806093096733093E-2</v>
      </c>
      <c r="C138" s="37">
        <f>'TA1'!E44</f>
        <v>0.19603867828845978</v>
      </c>
      <c r="D138" s="84">
        <f>'TA1'!F44</f>
        <v>0.78115522861480713</v>
      </c>
      <c r="E138" s="37">
        <f>'TA1'!G44</f>
        <v>0.44593453407287598</v>
      </c>
      <c r="F138" s="37">
        <f>'TA1'!H44</f>
        <v>0.20167700946331024</v>
      </c>
      <c r="G138" s="37">
        <f>D138-E138</f>
        <v>0.33522069454193115</v>
      </c>
      <c r="H138" s="37">
        <f t="shared" si="14"/>
        <v>0.21884477138519287</v>
      </c>
      <c r="I138" s="85">
        <f t="shared" si="15"/>
        <v>0.24425752460956573</v>
      </c>
      <c r="J138" s="77">
        <v>0.82642855828433992</v>
      </c>
      <c r="K138" s="77">
        <v>0.48694099296378723</v>
      </c>
      <c r="L138" s="78">
        <v>0.21211816540137715</v>
      </c>
      <c r="M138" s="103">
        <v>9147.5175927192013</v>
      </c>
      <c r="N138" s="104">
        <v>40351.943589189905</v>
      </c>
      <c r="O138" s="105">
        <v>29839.381833466457</v>
      </c>
      <c r="P138" s="115">
        <f t="shared" si="5"/>
        <v>4.4112452564515747</v>
      </c>
      <c r="Q138" s="122">
        <v>0.15855893589393311</v>
      </c>
      <c r="R138" s="123">
        <v>0.84144106410606689</v>
      </c>
      <c r="S138" s="123">
        <v>0.47075344757412113</v>
      </c>
      <c r="T138" s="123">
        <v>0.22187766822150759</v>
      </c>
      <c r="U138" s="124">
        <f t="shared" si="13"/>
        <v>0.37068761653194576</v>
      </c>
      <c r="V138" s="107">
        <f t="shared" si="9"/>
        <v>1933</v>
      </c>
      <c r="W138" s="131">
        <f>B138*$N138/0.5/$M138</f>
        <v>0.20120653998231372</v>
      </c>
      <c r="X138" s="131">
        <f>C138*$N138/0.4/$M138</f>
        <v>2.1619367242025112</v>
      </c>
      <c r="Y138" s="131">
        <f>D138*$N138/0.1/$M138</f>
        <v>34.458672967794129</v>
      </c>
      <c r="Z138" s="131">
        <f>E138*$N138/0.01/$M138</f>
        <v>196.71265981169171</v>
      </c>
      <c r="AA138" s="131">
        <f>F138*$N138/0.001/$M138</f>
        <v>889.64675133036667</v>
      </c>
      <c r="AB138" s="131">
        <f>G138*$N138/0.09/$M138</f>
        <v>16.430452207361068</v>
      </c>
      <c r="AC138" s="131">
        <f>H138*$N138/0.9/$M138</f>
        <v>1.0726421774135126</v>
      </c>
      <c r="AD138" s="138">
        <f>N138/M138</f>
        <v>4.4112452564515747</v>
      </c>
      <c r="AE138" s="130"/>
      <c r="AG138" s="184"/>
      <c r="AH138" s="184"/>
      <c r="AI138" s="184"/>
      <c r="AJ138" s="184"/>
      <c r="AK138" s="184"/>
      <c r="AL138" s="182"/>
      <c r="AM138" s="182"/>
      <c r="AN138" s="182"/>
      <c r="AO138" s="182"/>
      <c r="AP138" s="182"/>
    </row>
    <row r="139" spans="1:42" ht="15">
      <c r="A139" s="10">
        <f t="shared" si="8"/>
        <v>1934</v>
      </c>
      <c r="B139" s="84"/>
      <c r="C139" s="37"/>
      <c r="D139" s="84"/>
      <c r="E139" s="37"/>
      <c r="F139" s="37"/>
      <c r="G139" s="37"/>
      <c r="H139" s="37"/>
      <c r="I139" s="85"/>
      <c r="J139" s="77">
        <v>0.84157346148153878</v>
      </c>
      <c r="K139" s="77">
        <v>0.47859192989870891</v>
      </c>
      <c r="L139" s="78">
        <v>0.20691311266703613</v>
      </c>
      <c r="M139" s="103">
        <v>8329.9741957045171</v>
      </c>
      <c r="N139" s="104">
        <v>38750.298551605491</v>
      </c>
      <c r="O139" s="105">
        <v>29890.998443556902</v>
      </c>
      <c r="P139" s="115">
        <f>N139/M139</f>
        <v>4.6519109953050872</v>
      </c>
      <c r="Q139" s="122">
        <v>0.17468156339600138</v>
      </c>
      <c r="R139" s="123">
        <v>0.82531843660399862</v>
      </c>
      <c r="S139" s="123">
        <v>0.4721455470688069</v>
      </c>
      <c r="T139" s="123">
        <v>0.21779266117937759</v>
      </c>
      <c r="U139" s="124">
        <f t="shared" si="13"/>
        <v>0.35317288953519171</v>
      </c>
      <c r="V139" s="107">
        <f t="shared" si="9"/>
        <v>1934</v>
      </c>
      <c r="W139" s="131"/>
      <c r="X139" s="131"/>
      <c r="Y139" s="131"/>
      <c r="Z139" s="131"/>
      <c r="AA139" s="131"/>
      <c r="AB139" s="131"/>
      <c r="AC139" s="131"/>
      <c r="AD139" s="138"/>
      <c r="AE139" s="130"/>
    </row>
    <row r="140" spans="1:42" ht="15">
      <c r="A140" s="10">
        <f t="shared" si="8"/>
        <v>1935</v>
      </c>
      <c r="B140" s="84">
        <f>'TA1'!D45</f>
        <v>2.4950161576271057E-2</v>
      </c>
      <c r="C140" s="37">
        <f>'TA1'!E45</f>
        <v>0.20281057059764862</v>
      </c>
      <c r="D140" s="84">
        <f>'TA1'!F45</f>
        <v>0.77223926782608032</v>
      </c>
      <c r="E140" s="37">
        <f>'TA1'!G45</f>
        <v>0.43745332956314087</v>
      </c>
      <c r="F140" s="37">
        <f>'TA1'!H45</f>
        <v>0.19370710849761963</v>
      </c>
      <c r="G140" s="37">
        <f t="shared" ref="G140:G165" si="16">D140-E140</f>
        <v>0.33478593826293945</v>
      </c>
      <c r="H140" s="37">
        <f t="shared" si="14"/>
        <v>0.22776073217391968</v>
      </c>
      <c r="I140" s="85">
        <f t="shared" si="15"/>
        <v>0.24374622106552124</v>
      </c>
      <c r="J140" s="77">
        <v>0.84412649654157434</v>
      </c>
      <c r="K140" s="77">
        <v>0.46727364752380762</v>
      </c>
      <c r="L140" s="78">
        <v>0.20247406984559702</v>
      </c>
      <c r="M140" s="103">
        <v>8177.4976637384898</v>
      </c>
      <c r="N140" s="104">
        <v>36180.767432232424</v>
      </c>
      <c r="O140" s="105">
        <v>29949.523935132576</v>
      </c>
      <c r="P140" s="115">
        <f>N140/M140</f>
        <v>4.4244301765647629</v>
      </c>
      <c r="Q140" s="122">
        <v>0.18838000764946183</v>
      </c>
      <c r="R140" s="123">
        <v>0.81161999235053817</v>
      </c>
      <c r="S140" s="123">
        <v>0.45274818369983982</v>
      </c>
      <c r="T140" s="123">
        <v>0.2076627508406946</v>
      </c>
      <c r="U140" s="124">
        <f t="shared" si="13"/>
        <v>0.35887180865069834</v>
      </c>
      <c r="V140" s="107">
        <f t="shared" si="9"/>
        <v>1935</v>
      </c>
      <c r="W140" s="131">
        <f t="shared" ref="W140:W165" si="17">B140*$N140/0.5/$M140</f>
        <v>0.22078049557644064</v>
      </c>
      <c r="X140" s="131">
        <f t="shared" ref="X140:X165" si="18">C140*$N140/0.4/$M140</f>
        <v>2.243303021696387</v>
      </c>
      <c r="Y140" s="131">
        <f t="shared" ref="Y140:Y165" si="19">D140*$N140/0.1/$M140</f>
        <v>34.167187200979875</v>
      </c>
      <c r="Z140" s="131">
        <f t="shared" ref="Z140:Z165" si="20">E140*$N140/0.01/$M140</f>
        <v>193.54817121578907</v>
      </c>
      <c r="AA140" s="131">
        <f t="shared" ref="AA140:AA165" si="21">F140*$N140/0.001/$M140</f>
        <v>857.04357625197304</v>
      </c>
      <c r="AB140" s="131">
        <f t="shared" ref="AB140:AB165" si="22">G140*$N140/0.09/$M140</f>
        <v>16.45818897711219</v>
      </c>
      <c r="AC140" s="131">
        <f t="shared" ref="AC140:AC165" si="23">H140*$N140/0.9/$M140</f>
        <v>1.1196793960741944</v>
      </c>
      <c r="AD140" s="138">
        <f t="shared" ref="AD140:AD165" si="24">N140/M140</f>
        <v>4.4244301765647629</v>
      </c>
      <c r="AE140" s="130"/>
    </row>
    <row r="141" spans="1:42" ht="15">
      <c r="A141" s="10">
        <f t="shared" si="8"/>
        <v>1936</v>
      </c>
      <c r="B141" s="84">
        <f>'TA1'!D46</f>
        <v>2.482718788087368E-2</v>
      </c>
      <c r="C141" s="37">
        <f>'TA1'!E46</f>
        <v>0.2083054780960083</v>
      </c>
      <c r="D141" s="84">
        <f>'TA1'!F46</f>
        <v>0.76686733961105347</v>
      </c>
      <c r="E141" s="37">
        <f>'TA1'!G46</f>
        <v>0.43266689777374268</v>
      </c>
      <c r="F141" s="37">
        <f>'TA1'!H46</f>
        <v>0.19580884277820587</v>
      </c>
      <c r="G141" s="37">
        <f t="shared" si="16"/>
        <v>0.33420044183731079</v>
      </c>
      <c r="H141" s="37">
        <f t="shared" si="14"/>
        <v>0.23313266597688198</v>
      </c>
      <c r="I141" s="85">
        <f t="shared" si="15"/>
        <v>0.2368580549955368</v>
      </c>
      <c r="J141" s="77">
        <v>0.81351241633631344</v>
      </c>
      <c r="K141" s="77">
        <v>0.45574644565405104</v>
      </c>
      <c r="L141" s="78">
        <v>0.19760682795921347</v>
      </c>
      <c r="M141" s="103">
        <v>9310.279438847132</v>
      </c>
      <c r="N141" s="104">
        <v>38417.084050932994</v>
      </c>
      <c r="O141" s="105">
        <v>29743.656453185602</v>
      </c>
      <c r="P141" s="115">
        <f t="shared" ref="P141:P197" si="25">N141/M141</f>
        <v>4.1263083780963381</v>
      </c>
      <c r="Q141" s="122">
        <v>0.18431337020541716</v>
      </c>
      <c r="R141" s="123">
        <v>0.81568662979458284</v>
      </c>
      <c r="S141" s="123">
        <v>0.45193305324754091</v>
      </c>
      <c r="T141" s="123">
        <v>0.19968361990614827</v>
      </c>
      <c r="U141" s="124">
        <f t="shared" si="13"/>
        <v>0.36375357654704193</v>
      </c>
      <c r="V141" s="107">
        <f t="shared" si="9"/>
        <v>1936</v>
      </c>
      <c r="W141" s="131">
        <f t="shared" si="17"/>
        <v>0.20488926671484187</v>
      </c>
      <c r="X141" s="131">
        <f t="shared" si="18"/>
        <v>2.1488315986773054</v>
      </c>
      <c r="Y141" s="131">
        <f t="shared" si="19"/>
        <v>31.643311283255397</v>
      </c>
      <c r="Z141" s="131">
        <f t="shared" si="20"/>
        <v>178.5317045208746</v>
      </c>
      <c r="AA141" s="131">
        <f t="shared" si="21"/>
        <v>807.96766846105947</v>
      </c>
      <c r="AB141" s="131">
        <f t="shared" si="22"/>
        <v>15.322378701297705</v>
      </c>
      <c r="AC141" s="131">
        <f t="shared" si="23"/>
        <v>1.0688636364759367</v>
      </c>
      <c r="AD141" s="138">
        <f t="shared" si="24"/>
        <v>4.1263083780963381</v>
      </c>
      <c r="AE141" s="130"/>
    </row>
    <row r="142" spans="1:42" ht="15">
      <c r="A142" s="10">
        <f t="shared" si="8"/>
        <v>1937</v>
      </c>
      <c r="B142" s="84">
        <f>'TA1'!D47</f>
        <v>2.4767225608229637E-2</v>
      </c>
      <c r="C142" s="37">
        <f>'TA1'!E47</f>
        <v>0.21142017841339111</v>
      </c>
      <c r="D142" s="84">
        <f>'TA1'!F47</f>
        <v>0.7638126015663147</v>
      </c>
      <c r="E142" s="37">
        <f>'TA1'!G47</f>
        <v>0.42636778950691223</v>
      </c>
      <c r="F142" s="37">
        <f>'TA1'!H47</f>
        <v>0.1891934722661972</v>
      </c>
      <c r="G142" s="37">
        <f t="shared" si="16"/>
        <v>0.33744481205940247</v>
      </c>
      <c r="H142" s="37">
        <f t="shared" si="14"/>
        <v>0.23618740402162075</v>
      </c>
      <c r="I142" s="85">
        <f t="shared" si="15"/>
        <v>0.23717431724071503</v>
      </c>
      <c r="J142" s="77">
        <v>0.78125378199487117</v>
      </c>
      <c r="K142" s="77">
        <v>0.42999812176498053</v>
      </c>
      <c r="L142" s="78">
        <v>0.18974851734085679</v>
      </c>
      <c r="M142" s="103">
        <v>11279.789268078699</v>
      </c>
      <c r="N142" s="104">
        <v>49199.799674985225</v>
      </c>
      <c r="O142" s="105">
        <v>29536.537694118368</v>
      </c>
      <c r="P142" s="115">
        <f t="shared" si="25"/>
        <v>4.3617658544578015</v>
      </c>
      <c r="Q142" s="122">
        <v>0.20104490749495563</v>
      </c>
      <c r="R142" s="123">
        <v>0.79895509250504437</v>
      </c>
      <c r="S142" s="123">
        <v>0.45315357102003301</v>
      </c>
      <c r="T142" s="123">
        <v>0.19737659492600645</v>
      </c>
      <c r="U142" s="124">
        <f t="shared" si="13"/>
        <v>0.34580152148501136</v>
      </c>
      <c r="V142" s="107">
        <f t="shared" si="9"/>
        <v>1937</v>
      </c>
      <c r="W142" s="131">
        <f t="shared" si="17"/>
        <v>0.21605767793525776</v>
      </c>
      <c r="X142" s="131">
        <f t="shared" si="18"/>
        <v>2.3054132878672644</v>
      </c>
      <c r="Y142" s="131">
        <f t="shared" si="19"/>
        <v>33.315717247165324</v>
      </c>
      <c r="Z142" s="131">
        <f t="shared" si="20"/>
        <v>185.97164657119012</v>
      </c>
      <c r="AA142" s="131">
        <f t="shared" si="21"/>
        <v>825.21762721700804</v>
      </c>
      <c r="AB142" s="131">
        <f t="shared" si="22"/>
        <v>16.353947322273687</v>
      </c>
      <c r="AC142" s="131">
        <f t="shared" si="23"/>
        <v>1.1446601712383717</v>
      </c>
      <c r="AD142" s="138">
        <f t="shared" si="24"/>
        <v>4.3617658544578015</v>
      </c>
      <c r="AE142" s="130"/>
    </row>
    <row r="143" spans="1:42" ht="15">
      <c r="A143" s="12">
        <f t="shared" si="8"/>
        <v>1938</v>
      </c>
      <c r="B143" s="84">
        <f>'TA1'!D48</f>
        <v>3.1625129282474518E-2</v>
      </c>
      <c r="C143" s="37">
        <f>'TA1'!E48</f>
        <v>0.22104093432426453</v>
      </c>
      <c r="D143" s="84">
        <f>'TA1'!F48</f>
        <v>0.74733394384384155</v>
      </c>
      <c r="E143" s="37">
        <f>'TA1'!G48</f>
        <v>0.39694234728813171</v>
      </c>
      <c r="F143" s="37">
        <f>'TA1'!H48</f>
        <v>0.16978162527084351</v>
      </c>
      <c r="G143" s="37">
        <f t="shared" si="16"/>
        <v>0.35039159655570984</v>
      </c>
      <c r="H143" s="37">
        <f t="shared" si="14"/>
        <v>0.25266606360673904</v>
      </c>
      <c r="I143" s="85">
        <f t="shared" si="15"/>
        <v>0.22716072201728821</v>
      </c>
      <c r="J143" s="77">
        <v>0.75624016682885575</v>
      </c>
      <c r="K143" s="77">
        <v>0.40385462023376184</v>
      </c>
      <c r="L143" s="78">
        <v>0.18082071644253189</v>
      </c>
      <c r="M143" s="103">
        <v>13026.877653621154</v>
      </c>
      <c r="N143" s="104">
        <v>57273.224181770602</v>
      </c>
      <c r="O143" s="105">
        <v>29368.557905345668</v>
      </c>
      <c r="P143" s="115">
        <f t="shared" si="25"/>
        <v>4.3965427253283558</v>
      </c>
      <c r="Q143" s="122">
        <v>0.20302931546417491</v>
      </c>
      <c r="R143" s="123">
        <v>0.79697068453582509</v>
      </c>
      <c r="S143" s="123">
        <v>0.40666096124287715</v>
      </c>
      <c r="T143" s="123">
        <v>0.16791582596213606</v>
      </c>
      <c r="U143" s="124">
        <f t="shared" si="13"/>
        <v>0.39030972329294794</v>
      </c>
      <c r="V143" s="133">
        <f t="shared" si="9"/>
        <v>1938</v>
      </c>
      <c r="W143" s="131">
        <f t="shared" si="17"/>
        <v>0.27808246416886423</v>
      </c>
      <c r="X143" s="131">
        <f t="shared" si="18"/>
        <v>2.4295397795078197</v>
      </c>
      <c r="Y143" s="131">
        <f t="shared" si="19"/>
        <v>32.856856141975911</v>
      </c>
      <c r="Z143" s="131">
        <f t="shared" si="20"/>
        <v>174.51739893443974</v>
      </c>
      <c r="AA143" s="131">
        <f t="shared" si="21"/>
        <v>746.45216947895187</v>
      </c>
      <c r="AB143" s="131">
        <f t="shared" si="22"/>
        <v>17.116795831702156</v>
      </c>
      <c r="AC143" s="131">
        <f t="shared" si="23"/>
        <v>1.2342857154306224</v>
      </c>
      <c r="AD143" s="138">
        <f t="shared" si="24"/>
        <v>4.3965427253283558</v>
      </c>
      <c r="AE143" s="130"/>
    </row>
    <row r="144" spans="1:42" ht="15">
      <c r="A144" s="10">
        <f t="shared" si="8"/>
        <v>1939</v>
      </c>
      <c r="B144" s="84">
        <f>'TA1'!D49</f>
        <v>2.9788700863718987E-2</v>
      </c>
      <c r="C144" s="37">
        <f>'TA1'!E49</f>
        <v>0.21448352932929993</v>
      </c>
      <c r="D144" s="84">
        <f>'TA1'!F49</f>
        <v>0.75572776794433594</v>
      </c>
      <c r="E144" s="37">
        <f>'TA1'!G49</f>
        <v>0.39993491768836975</v>
      </c>
      <c r="F144" s="37">
        <f>'TA1'!H49</f>
        <v>0.16533920168876648</v>
      </c>
      <c r="G144" s="37">
        <f t="shared" si="16"/>
        <v>0.35579285025596619</v>
      </c>
      <c r="H144" s="37">
        <f t="shared" si="14"/>
        <v>0.24427223019301891</v>
      </c>
      <c r="I144" s="85">
        <f t="shared" si="15"/>
        <v>0.23459571599960327</v>
      </c>
      <c r="J144" s="77">
        <v>0.73204152938482081</v>
      </c>
      <c r="K144" s="77">
        <v>0.37793590982433378</v>
      </c>
      <c r="L144" s="78">
        <v>0.16708302639640635</v>
      </c>
      <c r="M144" s="103">
        <v>16113.577377668644</v>
      </c>
      <c r="N144" s="104">
        <v>64543.466512191975</v>
      </c>
      <c r="O144" s="105">
        <v>27990.551705666214</v>
      </c>
      <c r="P144" s="115">
        <f t="shared" si="25"/>
        <v>4.0055330358633432</v>
      </c>
      <c r="Q144" s="122">
        <v>0.19934953251623355</v>
      </c>
      <c r="R144" s="123">
        <v>0.80065046748376645</v>
      </c>
      <c r="S144" s="123">
        <v>0.41946405320529101</v>
      </c>
      <c r="T144" s="123">
        <v>0.17432511752226251</v>
      </c>
      <c r="U144" s="124">
        <f t="shared" si="13"/>
        <v>0.38118641427847544</v>
      </c>
      <c r="V144" s="107">
        <f t="shared" si="9"/>
        <v>1939</v>
      </c>
      <c r="W144" s="131">
        <f t="shared" si="17"/>
        <v>0.23863925081015461</v>
      </c>
      <c r="X144" s="131">
        <f t="shared" si="18"/>
        <v>2.1478021559426876</v>
      </c>
      <c r="Y144" s="131">
        <f t="shared" si="19"/>
        <v>30.270925406203045</v>
      </c>
      <c r="Z144" s="131">
        <f t="shared" si="20"/>
        <v>160.19525249960517</v>
      </c>
      <c r="AA144" s="131">
        <f t="shared" si="21"/>
        <v>662.27163448762633</v>
      </c>
      <c r="AB144" s="131">
        <f t="shared" si="22"/>
        <v>15.834889062491692</v>
      </c>
      <c r="AC144" s="131">
        <f t="shared" si="23"/>
        <v>1.0871560975357248</v>
      </c>
      <c r="AD144" s="138">
        <f t="shared" si="24"/>
        <v>4.0055330358633432</v>
      </c>
      <c r="AE144" s="130"/>
    </row>
    <row r="145" spans="1:31" ht="15">
      <c r="A145" s="10">
        <f t="shared" si="8"/>
        <v>1940</v>
      </c>
      <c r="B145" s="84">
        <f>'TA1'!D50</f>
        <v>3.9280824363231659E-2</v>
      </c>
      <c r="C145" s="37">
        <f>'TA1'!E50</f>
        <v>0.23663926124572754</v>
      </c>
      <c r="D145" s="84">
        <f>'TA1'!F50</f>
        <v>0.72407990694046021</v>
      </c>
      <c r="E145" s="37">
        <f>'TA1'!G50</f>
        <v>0.34785136580467224</v>
      </c>
      <c r="F145" s="37">
        <f>'TA1'!H50</f>
        <v>0.14131444692611694</v>
      </c>
      <c r="G145" s="37">
        <f t="shared" si="16"/>
        <v>0.37622854113578796</v>
      </c>
      <c r="H145" s="37">
        <f t="shared" si="14"/>
        <v>0.2759200856089592</v>
      </c>
      <c r="I145" s="85">
        <f t="shared" si="15"/>
        <v>0.2065369188785553</v>
      </c>
      <c r="J145" s="77">
        <v>0.70714912240445271</v>
      </c>
      <c r="K145" s="77">
        <v>0.35392958918452655</v>
      </c>
      <c r="L145" s="78">
        <v>0.15349377917009271</v>
      </c>
      <c r="M145" s="103">
        <v>12933.283240833014</v>
      </c>
      <c r="N145" s="104">
        <v>52016.571483077969</v>
      </c>
      <c r="O145" s="105">
        <v>27938.242587667806</v>
      </c>
      <c r="P145" s="115">
        <f t="shared" si="25"/>
        <v>4.0219154343462487</v>
      </c>
      <c r="Q145" s="122">
        <v>0.22426029002111214</v>
      </c>
      <c r="R145" s="123">
        <v>0.77573970997888786</v>
      </c>
      <c r="S145" s="123">
        <v>0.379293085603151</v>
      </c>
      <c r="T145" s="123">
        <v>0.15335431181741965</v>
      </c>
      <c r="U145" s="124">
        <f t="shared" si="13"/>
        <v>0.39644662437573686</v>
      </c>
      <c r="V145" s="107">
        <f t="shared" si="9"/>
        <v>1940</v>
      </c>
      <c r="W145" s="131">
        <f t="shared" si="17"/>
        <v>0.31596830756065114</v>
      </c>
      <c r="X145" s="131">
        <f t="shared" si="18"/>
        <v>2.3793577429412136</v>
      </c>
      <c r="Y145" s="131">
        <f t="shared" si="19"/>
        <v>29.121881534238323</v>
      </c>
      <c r="Z145" s="131">
        <f t="shared" si="20"/>
        <v>139.9028776988234</v>
      </c>
      <c r="AA145" s="131">
        <f t="shared" si="21"/>
        <v>568.35475518825353</v>
      </c>
      <c r="AB145" s="131">
        <f t="shared" si="22"/>
        <v>16.812881960395533</v>
      </c>
      <c r="AC145" s="131">
        <f t="shared" si="23"/>
        <v>1.2330302788409013</v>
      </c>
      <c r="AD145" s="138">
        <f t="shared" si="24"/>
        <v>4.0219154343462487</v>
      </c>
      <c r="AE145" s="130"/>
    </row>
    <row r="146" spans="1:31" ht="15">
      <c r="A146" s="10">
        <f t="shared" si="8"/>
        <v>1941</v>
      </c>
      <c r="B146" s="84">
        <f>'TA1'!D51</f>
        <v>2.8845593333244324E-2</v>
      </c>
      <c r="C146" s="37">
        <f>'TA1'!E51</f>
        <v>0.23880143463611603</v>
      </c>
      <c r="D146" s="84">
        <f>'TA1'!F51</f>
        <v>0.73235297203063965</v>
      </c>
      <c r="E146" s="37">
        <f>'TA1'!G51</f>
        <v>0.34842631220817566</v>
      </c>
      <c r="F146" s="37">
        <f>'TA1'!H51</f>
        <v>0.13261212408542633</v>
      </c>
      <c r="G146" s="37">
        <f t="shared" si="16"/>
        <v>0.38392665982246399</v>
      </c>
      <c r="H146" s="37">
        <f t="shared" si="14"/>
        <v>0.26764702796936035</v>
      </c>
      <c r="I146" s="85">
        <f t="shared" si="15"/>
        <v>0.21581418812274933</v>
      </c>
      <c r="J146" s="77">
        <v>0.71210015009396754</v>
      </c>
      <c r="K146" s="77">
        <v>0.3484941896732025</v>
      </c>
      <c r="L146" s="78">
        <v>0.14360572729363941</v>
      </c>
      <c r="M146" s="103">
        <v>15270.387720458915</v>
      </c>
      <c r="N146" s="104">
        <v>65707.139771700517</v>
      </c>
      <c r="O146" s="105">
        <v>26081.058115519598</v>
      </c>
      <c r="P146" s="115">
        <f t="shared" si="25"/>
        <v>4.3029123408351708</v>
      </c>
      <c r="Q146" s="122">
        <v>0.23823677146560807</v>
      </c>
      <c r="R146" s="123">
        <v>0.76176322853439193</v>
      </c>
      <c r="S146" s="123">
        <v>0.35035574331190977</v>
      </c>
      <c r="T146" s="123">
        <v>0.13392714557834787</v>
      </c>
      <c r="U146" s="124">
        <f t="shared" si="13"/>
        <v>0.41140748522248216</v>
      </c>
      <c r="V146" s="107">
        <f t="shared" si="9"/>
        <v>1941</v>
      </c>
      <c r="W146" s="131">
        <f t="shared" si="17"/>
        <v>0.24824011906465945</v>
      </c>
      <c r="X146" s="131">
        <f t="shared" si="18"/>
        <v>2.5688541002622172</v>
      </c>
      <c r="Y146" s="131">
        <f t="shared" si="19"/>
        <v>31.512506411979537</v>
      </c>
      <c r="Z146" s="131">
        <f t="shared" si="20"/>
        <v>149.92478786722472</v>
      </c>
      <c r="AA146" s="131">
        <f t="shared" si="21"/>
        <v>570.61834527154588</v>
      </c>
      <c r="AB146" s="131">
        <f t="shared" si="22"/>
        <v>18.355586250285629</v>
      </c>
      <c r="AC146" s="131">
        <f t="shared" si="23"/>
        <v>1.2796241107080188</v>
      </c>
      <c r="AD146" s="138">
        <f t="shared" si="24"/>
        <v>4.3029123408351708</v>
      </c>
      <c r="AE146" s="130"/>
    </row>
    <row r="147" spans="1:31" ht="15">
      <c r="A147" s="10">
        <f t="shared" si="8"/>
        <v>1942</v>
      </c>
      <c r="B147" s="84">
        <f>'TA1'!D52</f>
        <v>2.5876408442854881E-2</v>
      </c>
      <c r="C147" s="37">
        <f>'TA1'!E52</f>
        <v>0.23068493604660034</v>
      </c>
      <c r="D147" s="84">
        <f>'TA1'!F52</f>
        <v>0.74343866109848022</v>
      </c>
      <c r="E147" s="37">
        <f>'TA1'!G52</f>
        <v>0.36246976256370544</v>
      </c>
      <c r="F147" s="37">
        <f>'TA1'!H52</f>
        <v>0.13331487774848938</v>
      </c>
      <c r="G147" s="37">
        <f t="shared" si="16"/>
        <v>0.38096889853477478</v>
      </c>
      <c r="H147" s="37">
        <f t="shared" si="14"/>
        <v>0.25656134448945522</v>
      </c>
      <c r="I147" s="85">
        <f t="shared" si="15"/>
        <v>0.22915488481521606</v>
      </c>
      <c r="J147" s="77">
        <v>0.70438051889356967</v>
      </c>
      <c r="K147" s="77">
        <v>0.35667050174412718</v>
      </c>
      <c r="L147" s="78">
        <v>0.13665162299220393</v>
      </c>
      <c r="M147" s="103">
        <v>17608.369993257558</v>
      </c>
      <c r="N147" s="104">
        <v>74381.190963610905</v>
      </c>
      <c r="O147" s="105">
        <v>26329.647071143292</v>
      </c>
      <c r="P147" s="115">
        <f t="shared" si="25"/>
        <v>4.2241951408388339</v>
      </c>
      <c r="Q147" s="122">
        <v>0.25323253539362567</v>
      </c>
      <c r="R147" s="123">
        <v>0.74676746460637433</v>
      </c>
      <c r="S147" s="123">
        <v>0.3460285744218885</v>
      </c>
      <c r="T147" s="123">
        <v>0.1298599723885317</v>
      </c>
      <c r="U147" s="124">
        <f t="shared" si="13"/>
        <v>0.40073889018448583</v>
      </c>
      <c r="V147" s="107">
        <f t="shared" si="9"/>
        <v>1942</v>
      </c>
      <c r="W147" s="131">
        <f t="shared" si="17"/>
        <v>0.21861399761333714</v>
      </c>
      <c r="X147" s="131">
        <f t="shared" si="18"/>
        <v>2.4361454647819154</v>
      </c>
      <c r="Y147" s="131">
        <f t="shared" si="19"/>
        <v>31.404299797239283</v>
      </c>
      <c r="Z147" s="131">
        <f t="shared" si="20"/>
        <v>153.11430097226102</v>
      </c>
      <c r="AA147" s="131">
        <f t="shared" si="21"/>
        <v>563.14805878669188</v>
      </c>
      <c r="AB147" s="131">
        <f t="shared" si="22"/>
        <v>17.880966333347981</v>
      </c>
      <c r="AC147" s="131">
        <f t="shared" si="23"/>
        <v>1.2041835385771498</v>
      </c>
      <c r="AD147" s="138">
        <f t="shared" si="24"/>
        <v>4.2241951408388339</v>
      </c>
      <c r="AE147" s="130"/>
    </row>
    <row r="148" spans="1:31" ht="15">
      <c r="A148" s="10">
        <f t="shared" si="8"/>
        <v>1943</v>
      </c>
      <c r="B148" s="84">
        <f>'TA1'!D53</f>
        <v>2.7539057657122612E-2</v>
      </c>
      <c r="C148" s="37">
        <f>'TA1'!E53</f>
        <v>0.20853884518146515</v>
      </c>
      <c r="D148" s="84">
        <f>'TA1'!F53</f>
        <v>0.76392209529876709</v>
      </c>
      <c r="E148" s="37">
        <f>'TA1'!G53</f>
        <v>0.38055065274238586</v>
      </c>
      <c r="F148" s="37">
        <f>'TA1'!H53</f>
        <v>0.14090453088283539</v>
      </c>
      <c r="G148" s="37">
        <f t="shared" si="16"/>
        <v>0.38337144255638123</v>
      </c>
      <c r="H148" s="37">
        <f t="shared" si="14"/>
        <v>0.23607790283858776</v>
      </c>
      <c r="I148" s="85">
        <f t="shared" si="15"/>
        <v>0.23964612185955048</v>
      </c>
      <c r="J148" s="77">
        <v>0.72534314420809909</v>
      </c>
      <c r="K148" s="77">
        <v>0.3374370515137679</v>
      </c>
      <c r="L148" s="78">
        <v>0.1231590393357208</v>
      </c>
      <c r="M148" s="103">
        <v>19390.220073013606</v>
      </c>
      <c r="N148" s="104">
        <v>88067.254116683762</v>
      </c>
      <c r="O148" s="105">
        <v>26291.489826735036</v>
      </c>
      <c r="P148" s="115">
        <f t="shared" si="25"/>
        <v>4.5418388128173754</v>
      </c>
      <c r="Q148" s="122">
        <v>0.24817874568889153</v>
      </c>
      <c r="R148" s="123">
        <v>0.75182125431110847</v>
      </c>
      <c r="S148" s="123">
        <v>0.35052964370676276</v>
      </c>
      <c r="T148" s="123">
        <v>0.12667895275361468</v>
      </c>
      <c r="U148" s="124">
        <f t="shared" si="13"/>
        <v>0.40129161060434571</v>
      </c>
      <c r="V148" s="107">
        <f t="shared" si="9"/>
        <v>1943</v>
      </c>
      <c r="W148" s="131">
        <f t="shared" si="17"/>
        <v>0.25015592187107005</v>
      </c>
      <c r="X148" s="131">
        <f t="shared" si="18"/>
        <v>2.3678745525632303</v>
      </c>
      <c r="Y148" s="131">
        <f t="shared" si="19"/>
        <v>34.696110223967146</v>
      </c>
      <c r="Z148" s="131">
        <f t="shared" si="20"/>
        <v>172.83997248683551</v>
      </c>
      <c r="AA148" s="131">
        <f t="shared" si="21"/>
        <v>639.96566726548622</v>
      </c>
      <c r="AB148" s="131">
        <f t="shared" si="22"/>
        <v>19.346792194759548</v>
      </c>
      <c r="AC148" s="131">
        <f t="shared" si="23"/>
        <v>1.1913642021786968</v>
      </c>
      <c r="AD148" s="138">
        <f t="shared" si="24"/>
        <v>4.5418388128173754</v>
      </c>
      <c r="AE148" s="130"/>
    </row>
    <row r="149" spans="1:31" ht="15">
      <c r="A149" s="10">
        <f t="shared" si="8"/>
        <v>1944</v>
      </c>
      <c r="B149" s="84">
        <f>'TA1'!D54</f>
        <v>2.8586717322468758E-2</v>
      </c>
      <c r="C149" s="37">
        <f>'TA1'!E54</f>
        <v>0.21298500895500183</v>
      </c>
      <c r="D149" s="84">
        <f>'TA1'!F54</f>
        <v>0.75842827558517456</v>
      </c>
      <c r="E149" s="37">
        <f>'TA1'!G54</f>
        <v>0.37837943434715271</v>
      </c>
      <c r="F149" s="37">
        <f>'TA1'!H54</f>
        <v>0.14889518916606903</v>
      </c>
      <c r="G149" s="37">
        <f t="shared" si="16"/>
        <v>0.38004884123802185</v>
      </c>
      <c r="H149" s="37">
        <f t="shared" si="14"/>
        <v>0.24157172627747059</v>
      </c>
      <c r="I149" s="85">
        <f t="shared" si="15"/>
        <v>0.22948424518108368</v>
      </c>
      <c r="J149" s="77">
        <v>0.72719597078437748</v>
      </c>
      <c r="K149" s="77">
        <v>0.34206761543968245</v>
      </c>
      <c r="L149" s="78">
        <v>0.12014848362217614</v>
      </c>
      <c r="M149" s="103">
        <v>21162.556135728155</v>
      </c>
      <c r="N149" s="104">
        <v>93033.455288722471</v>
      </c>
      <c r="O149" s="105">
        <v>26095.550942416441</v>
      </c>
      <c r="P149" s="115">
        <f t="shared" si="25"/>
        <v>4.3961350742340937</v>
      </c>
      <c r="Q149" s="122">
        <v>0.25137930508600603</v>
      </c>
      <c r="R149" s="123">
        <v>0.74862069491399397</v>
      </c>
      <c r="S149" s="123">
        <v>0.34463177591037975</v>
      </c>
      <c r="T149" s="123">
        <v>0.1217299300983723</v>
      </c>
      <c r="U149" s="124">
        <f t="shared" si="13"/>
        <v>0.40398891900361422</v>
      </c>
      <c r="V149" s="107">
        <f t="shared" si="9"/>
        <v>1944</v>
      </c>
      <c r="W149" s="131">
        <f t="shared" si="17"/>
        <v>0.25134214135704053</v>
      </c>
      <c r="X149" s="131">
        <f t="shared" si="18"/>
        <v>2.3407771703828648</v>
      </c>
      <c r="Y149" s="131">
        <f t="shared" si="19"/>
        <v>33.341531435908664</v>
      </c>
      <c r="Z149" s="131">
        <f t="shared" si="20"/>
        <v>166.34071027023745</v>
      </c>
      <c r="AA149" s="131">
        <f t="shared" si="21"/>
        <v>654.56336347767626</v>
      </c>
      <c r="AB149" s="131">
        <f t="shared" si="22"/>
        <v>18.56384489876103</v>
      </c>
      <c r="AC149" s="131">
        <f t="shared" si="23"/>
        <v>1.1799799320351847</v>
      </c>
      <c r="AD149" s="138">
        <f t="shared" si="24"/>
        <v>4.3961350742340937</v>
      </c>
      <c r="AE149" s="130"/>
    </row>
    <row r="150" spans="1:31" ht="15">
      <c r="A150" s="10">
        <f t="shared" si="8"/>
        <v>1945</v>
      </c>
      <c r="B150" s="84">
        <f>'TA1'!D55</f>
        <v>2.9748545959591866E-2</v>
      </c>
      <c r="C150" s="37">
        <f>'TA1'!E55</f>
        <v>0.2327960878610611</v>
      </c>
      <c r="D150" s="84">
        <f>'TA1'!F55</f>
        <v>0.73745536804199219</v>
      </c>
      <c r="E150" s="37">
        <f>'TA1'!G55</f>
        <v>0.35172206163406372</v>
      </c>
      <c r="F150" s="37">
        <f>'TA1'!H55</f>
        <v>0.13385279476642609</v>
      </c>
      <c r="G150" s="37">
        <f t="shared" si="16"/>
        <v>0.38573330640792847</v>
      </c>
      <c r="H150" s="37">
        <f t="shared" si="14"/>
        <v>0.26254463382065296</v>
      </c>
      <c r="I150" s="85">
        <f t="shared" si="15"/>
        <v>0.21786926686763763</v>
      </c>
      <c r="J150" s="77">
        <v>0.72344444207157077</v>
      </c>
      <c r="K150" s="77">
        <v>0.33380810328887728</v>
      </c>
      <c r="L150" s="78">
        <v>0.11614036904345822</v>
      </c>
      <c r="M150" s="103">
        <v>39929.439429993115</v>
      </c>
      <c r="N150" s="104">
        <v>121149.01929258813</v>
      </c>
      <c r="O150" s="105">
        <v>26215.912847382828</v>
      </c>
      <c r="P150" s="115">
        <f t="shared" si="25"/>
        <v>3.0340776385051549</v>
      </c>
      <c r="Q150" s="122">
        <v>0.24769181069481316</v>
      </c>
      <c r="R150" s="123">
        <v>0.75230818930518684</v>
      </c>
      <c r="S150" s="123">
        <v>0.34397801909520115</v>
      </c>
      <c r="T150" s="123">
        <v>0.11869480010668916</v>
      </c>
      <c r="U150" s="124">
        <f t="shared" si="13"/>
        <v>0.40833017020998569</v>
      </c>
      <c r="V150" s="107">
        <f t="shared" si="9"/>
        <v>1945</v>
      </c>
      <c r="W150" s="131">
        <f t="shared" si="17"/>
        <v>0.18051879614808111</v>
      </c>
      <c r="X150" s="131">
        <f t="shared" si="18"/>
        <v>1.7658035112768169</v>
      </c>
      <c r="Y150" s="131">
        <f t="shared" si="19"/>
        <v>22.374968415717973</v>
      </c>
      <c r="Z150" s="131">
        <f t="shared" si="20"/>
        <v>106.71520421728445</v>
      </c>
      <c r="AA150" s="131">
        <f t="shared" si="21"/>
        <v>406.11977145223318</v>
      </c>
      <c r="AB150" s="131">
        <f t="shared" si="22"/>
        <v>13.003831104432811</v>
      </c>
      <c r="AC150" s="131">
        <f t="shared" si="23"/>
        <v>0.88508978064974142</v>
      </c>
      <c r="AD150" s="138">
        <f t="shared" si="24"/>
        <v>3.0340776385051549</v>
      </c>
      <c r="AE150" s="130"/>
    </row>
    <row r="151" spans="1:31" ht="15">
      <c r="A151" s="10">
        <f t="shared" si="8"/>
        <v>1946</v>
      </c>
      <c r="B151" s="84">
        <f>'TA1'!D56</f>
        <v>2.6991430670022964E-2</v>
      </c>
      <c r="C151" s="37">
        <f>'TA1'!E56</f>
        <v>0.27550464868545532</v>
      </c>
      <c r="D151" s="84">
        <f>'TA1'!F56</f>
        <v>0.69750392436981201</v>
      </c>
      <c r="E151" s="37">
        <f>'TA1'!G56</f>
        <v>0.30701702833175659</v>
      </c>
      <c r="F151" s="37">
        <f>'TA1'!H56</f>
        <v>0.10998231917619705</v>
      </c>
      <c r="G151" s="37">
        <f t="shared" si="16"/>
        <v>0.39048689603805542</v>
      </c>
      <c r="H151" s="37">
        <f t="shared" si="14"/>
        <v>0.30249607935547829</v>
      </c>
      <c r="I151" s="85">
        <f t="shared" si="15"/>
        <v>0.19703470915555954</v>
      </c>
      <c r="J151" s="77">
        <v>0.71853172772852791</v>
      </c>
      <c r="K151" s="77">
        <v>0.30186058802644944</v>
      </c>
      <c r="L151" s="78">
        <v>0.10557308918659046</v>
      </c>
      <c r="M151" s="103">
        <v>80343.238482305911</v>
      </c>
      <c r="N151" s="104">
        <v>165163.64337364925</v>
      </c>
      <c r="O151" s="105">
        <v>29154.74459860857</v>
      </c>
      <c r="P151" s="115">
        <f t="shared" si="25"/>
        <v>2.0557254909512199</v>
      </c>
      <c r="Q151" s="122">
        <v>0.25409456788121199</v>
      </c>
      <c r="R151" s="123">
        <v>0.74590543211878801</v>
      </c>
      <c r="S151" s="123">
        <v>0.31831027415761987</v>
      </c>
      <c r="T151" s="123">
        <v>0.10911880839529409</v>
      </c>
      <c r="U151" s="124">
        <f t="shared" si="13"/>
        <v>0.42759515796116815</v>
      </c>
      <c r="V151" s="107">
        <f t="shared" si="9"/>
        <v>1946</v>
      </c>
      <c r="W151" s="131">
        <f t="shared" si="17"/>
        <v>0.11097394413121754</v>
      </c>
      <c r="X151" s="131">
        <f t="shared" si="18"/>
        <v>1.4159048229456273</v>
      </c>
      <c r="Y151" s="131">
        <f t="shared" si="19"/>
        <v>14.338765973655343</v>
      </c>
      <c r="Z151" s="131">
        <f t="shared" si="20"/>
        <v>63.114273129768485</v>
      </c>
      <c r="AA151" s="131">
        <f t="shared" si="21"/>
        <v>226.09345708444141</v>
      </c>
      <c r="AB151" s="131">
        <f t="shared" si="22"/>
        <v>8.9192651785316599</v>
      </c>
      <c r="AC151" s="131">
        <f t="shared" si="23"/>
        <v>0.6909432236042885</v>
      </c>
      <c r="AD151" s="138">
        <f t="shared" si="24"/>
        <v>2.0557254909512199</v>
      </c>
      <c r="AE151" s="130"/>
    </row>
    <row r="152" spans="1:31" ht="15">
      <c r="A152" s="10">
        <f t="shared" si="8"/>
        <v>1947</v>
      </c>
      <c r="B152" s="84">
        <f>'TA1'!D57</f>
        <v>2.9452797025442123E-2</v>
      </c>
      <c r="C152" s="37">
        <f>'TA1'!E57</f>
        <v>0.28235143423080444</v>
      </c>
      <c r="D152" s="84">
        <f>'TA1'!F57</f>
        <v>0.68819576501846313</v>
      </c>
      <c r="E152" s="37">
        <f>'TA1'!G57</f>
        <v>0.30239072442054749</v>
      </c>
      <c r="F152" s="37">
        <f>'TA1'!H57</f>
        <v>0.10903237015008926</v>
      </c>
      <c r="G152" s="37">
        <f t="shared" si="16"/>
        <v>0.38580504059791565</v>
      </c>
      <c r="H152" s="37">
        <f t="shared" si="14"/>
        <v>0.31180423125624657</v>
      </c>
      <c r="I152" s="85">
        <f t="shared" si="15"/>
        <v>0.19335835427045822</v>
      </c>
      <c r="J152" s="77">
        <v>0.74024984440370289</v>
      </c>
      <c r="K152" s="77">
        <v>0.30544142930810081</v>
      </c>
      <c r="L152" s="78">
        <v>0.1112635896916655</v>
      </c>
      <c r="M152" s="103">
        <v>119174.39614543336</v>
      </c>
      <c r="N152" s="104">
        <v>251337.06639013419</v>
      </c>
      <c r="O152" s="105">
        <v>29364.239263160602</v>
      </c>
      <c r="P152" s="115">
        <f t="shared" si="25"/>
        <v>2.1089854408275528</v>
      </c>
      <c r="Q152" s="122">
        <v>0.2700200033154958</v>
      </c>
      <c r="R152" s="123">
        <v>0.7299799966845042</v>
      </c>
      <c r="S152" s="123">
        <v>0.30231086221011261</v>
      </c>
      <c r="T152" s="123">
        <v>0.10477081376653329</v>
      </c>
      <c r="U152" s="124">
        <f t="shared" si="13"/>
        <v>0.42766913447439159</v>
      </c>
      <c r="V152" s="107">
        <f t="shared" si="9"/>
        <v>1947</v>
      </c>
      <c r="W152" s="131">
        <f t="shared" si="17"/>
        <v>0.12423104023661299</v>
      </c>
      <c r="X152" s="131">
        <f t="shared" si="18"/>
        <v>1.4886876599738621</v>
      </c>
      <c r="Y152" s="131">
        <f t="shared" si="19"/>
        <v>14.513948488631183</v>
      </c>
      <c r="Z152" s="131">
        <f t="shared" si="20"/>
        <v>63.773763524423131</v>
      </c>
      <c r="AA152" s="131">
        <f t="shared" si="21"/>
        <v>229.94768122545892</v>
      </c>
      <c r="AB152" s="131">
        <f t="shared" si="22"/>
        <v>9.0406357068765235</v>
      </c>
      <c r="AC152" s="131">
        <f t="shared" si="23"/>
        <v>0.73065620456427938</v>
      </c>
      <c r="AD152" s="138">
        <f t="shared" si="24"/>
        <v>2.1089854408275528</v>
      </c>
      <c r="AE152" s="130"/>
    </row>
    <row r="153" spans="1:31" ht="15">
      <c r="A153" s="10">
        <f t="shared" si="8"/>
        <v>1948</v>
      </c>
      <c r="B153" s="84">
        <f>'TA1'!D58</f>
        <v>2.9446089640259743E-2</v>
      </c>
      <c r="C153" s="37">
        <f>'TA1'!E58</f>
        <v>0.2714102566242218</v>
      </c>
      <c r="D153" s="84">
        <f>'TA1'!F58</f>
        <v>0.69914364814758301</v>
      </c>
      <c r="E153" s="37">
        <f>'TA1'!G58</f>
        <v>0.30566766858100891</v>
      </c>
      <c r="F153" s="37">
        <f>'TA1'!H58</f>
        <v>0.10846925526857376</v>
      </c>
      <c r="G153" s="37">
        <f t="shared" si="16"/>
        <v>0.3934759795665741</v>
      </c>
      <c r="H153" s="37">
        <f t="shared" si="14"/>
        <v>0.30085634626448154</v>
      </c>
      <c r="I153" s="85">
        <f t="shared" si="15"/>
        <v>0.19719841331243515</v>
      </c>
      <c r="J153" s="77">
        <v>0.70521949264800177</v>
      </c>
      <c r="K153" s="77">
        <v>0.30949477067435571</v>
      </c>
      <c r="L153" s="78">
        <v>0.11764125443779991</v>
      </c>
      <c r="M153" s="103">
        <v>212971.58840520587</v>
      </c>
      <c r="N153" s="104">
        <v>403788.90686971525</v>
      </c>
      <c r="O153" s="105">
        <v>29613.990355141334</v>
      </c>
      <c r="P153" s="115">
        <f t="shared" si="25"/>
        <v>1.8959754674011018</v>
      </c>
      <c r="Q153" s="122">
        <v>0.28134360812608517</v>
      </c>
      <c r="R153" s="123">
        <v>0.71865639187391483</v>
      </c>
      <c r="S153" s="123">
        <v>0.29921141624659831</v>
      </c>
      <c r="T153" s="123">
        <v>0.10322343801310285</v>
      </c>
      <c r="U153" s="124">
        <f t="shared" si="13"/>
        <v>0.41944497562731653</v>
      </c>
      <c r="V153" s="107">
        <f t="shared" si="9"/>
        <v>1948</v>
      </c>
      <c r="W153" s="131">
        <f t="shared" si="17"/>
        <v>0.11165812713765241</v>
      </c>
      <c r="X153" s="131">
        <f t="shared" si="18"/>
        <v>1.2864679704014046</v>
      </c>
      <c r="Y153" s="131">
        <f t="shared" si="19"/>
        <v>13.25559205077125</v>
      </c>
      <c r="Z153" s="131">
        <f t="shared" si="20"/>
        <v>57.953840080728341</v>
      </c>
      <c r="AA153" s="131">
        <f t="shared" si="21"/>
        <v>205.65504695648355</v>
      </c>
      <c r="AB153" s="131">
        <f t="shared" si="22"/>
        <v>8.2891200474426867</v>
      </c>
      <c r="AC153" s="131">
        <f t="shared" si="23"/>
        <v>0.63379583525487559</v>
      </c>
      <c r="AD153" s="138">
        <f t="shared" si="24"/>
        <v>1.8959754674011018</v>
      </c>
      <c r="AE153" s="130"/>
    </row>
    <row r="154" spans="1:31" ht="15">
      <c r="A154" s="10">
        <f t="shared" si="8"/>
        <v>1949</v>
      </c>
      <c r="B154" s="84">
        <f>'TA1'!D59</f>
        <v>3.3071748912334442E-2</v>
      </c>
      <c r="C154" s="37">
        <f>'TA1'!E59</f>
        <v>0.25173079967498779</v>
      </c>
      <c r="D154" s="84">
        <f>'TA1'!F59</f>
        <v>0.71519744396209717</v>
      </c>
      <c r="E154" s="37">
        <f>'TA1'!G59</f>
        <v>0.33264631032943726</v>
      </c>
      <c r="F154" s="37">
        <f>'TA1'!H59</f>
        <v>0.11501210927963257</v>
      </c>
      <c r="G154" s="37">
        <f t="shared" si="16"/>
        <v>0.38255113363265991</v>
      </c>
      <c r="H154" s="37">
        <f t="shared" si="14"/>
        <v>0.28480254858732224</v>
      </c>
      <c r="I154" s="85">
        <f t="shared" si="15"/>
        <v>0.21763420104980469</v>
      </c>
      <c r="J154" s="77">
        <v>0.69093864971321062</v>
      </c>
      <c r="K154" s="77">
        <v>0.30512542426943934</v>
      </c>
      <c r="L154" s="78">
        <v>0.11851194289675843</v>
      </c>
      <c r="M154" s="103">
        <v>394.29235424052149</v>
      </c>
      <c r="N154" s="104">
        <v>709.37095016682747</v>
      </c>
      <c r="O154" s="105">
        <v>29835.703439882494</v>
      </c>
      <c r="P154" s="115">
        <f t="shared" si="25"/>
        <v>1.7990989237749853</v>
      </c>
      <c r="Q154" s="122">
        <v>0.28878375939711498</v>
      </c>
      <c r="R154" s="123">
        <v>0.71121624060288502</v>
      </c>
      <c r="S154" s="123">
        <v>0.29055777313991887</v>
      </c>
      <c r="T154" s="123">
        <v>9.9951774844997648E-2</v>
      </c>
      <c r="U154" s="124">
        <f t="shared" si="13"/>
        <v>0.42065846746296615</v>
      </c>
      <c r="V154" s="107">
        <f t="shared" si="9"/>
        <v>1949</v>
      </c>
      <c r="W154" s="131">
        <f t="shared" si="17"/>
        <v>0.11899869575107487</v>
      </c>
      <c r="X154" s="131">
        <f t="shared" si="18"/>
        <v>1.1322215269407172</v>
      </c>
      <c r="Y154" s="131">
        <f t="shared" si="19"/>
        <v>12.867109517188293</v>
      </c>
      <c r="Z154" s="131">
        <f t="shared" si="20"/>
        <v>59.846361891141029</v>
      </c>
      <c r="AA154" s="131">
        <f t="shared" si="21"/>
        <v>206.91816202607794</v>
      </c>
      <c r="AB154" s="131">
        <f t="shared" si="22"/>
        <v>7.6471925867491013</v>
      </c>
      <c r="AC154" s="131">
        <f t="shared" si="23"/>
        <v>0.56931995405758273</v>
      </c>
      <c r="AD154" s="138">
        <f t="shared" si="24"/>
        <v>1.7990989237749853</v>
      </c>
      <c r="AE154" s="130"/>
    </row>
    <row r="155" spans="1:31" ht="15">
      <c r="A155" s="10">
        <f t="shared" si="8"/>
        <v>1950</v>
      </c>
      <c r="B155" s="84">
        <f>'TA1'!D60</f>
        <v>3.1879439949989319E-2</v>
      </c>
      <c r="C155" s="37">
        <f>'TA1'!E60</f>
        <v>0.24572394788265228</v>
      </c>
      <c r="D155" s="84">
        <f>'TA1'!F60</f>
        <v>0.7223966121673584</v>
      </c>
      <c r="E155" s="37">
        <f>'TA1'!G60</f>
        <v>0.3337734043598175</v>
      </c>
      <c r="F155" s="37">
        <f>'TA1'!H60</f>
        <v>0.12616242468357086</v>
      </c>
      <c r="G155" s="37">
        <f t="shared" si="16"/>
        <v>0.38862320780754089</v>
      </c>
      <c r="H155" s="37">
        <f t="shared" si="14"/>
        <v>0.2776033878326416</v>
      </c>
      <c r="I155" s="85">
        <f t="shared" si="15"/>
        <v>0.20761097967624664</v>
      </c>
      <c r="J155" s="77">
        <v>0.67831372672697821</v>
      </c>
      <c r="K155" s="77">
        <v>0.31316421551550833</v>
      </c>
      <c r="L155" s="78">
        <v>0.12205822800820496</v>
      </c>
      <c r="M155" s="103">
        <v>458.62919619705599</v>
      </c>
      <c r="N155" s="104">
        <v>841.92806595445086</v>
      </c>
      <c r="O155" s="105">
        <v>29984.44754665361</v>
      </c>
      <c r="P155" s="115">
        <f t="shared" si="25"/>
        <v>1.8357489513003127</v>
      </c>
      <c r="Q155" s="122">
        <v>0.28434245559215054</v>
      </c>
      <c r="R155" s="123">
        <v>0.71565754440784946</v>
      </c>
      <c r="S155" s="123">
        <v>0.30530416339309946</v>
      </c>
      <c r="T155" s="123">
        <v>0.10586902180664871</v>
      </c>
      <c r="U155" s="124">
        <f t="shared" si="13"/>
        <v>0.41035338101475</v>
      </c>
      <c r="V155" s="107">
        <f t="shared" si="9"/>
        <v>1950</v>
      </c>
      <c r="W155" s="131">
        <f t="shared" si="17"/>
        <v>0.11704529691246836</v>
      </c>
      <c r="X155" s="131">
        <f t="shared" si="18"/>
        <v>1.1277186990873789</v>
      </c>
      <c r="Y155" s="131">
        <f t="shared" si="19"/>
        <v>13.261388232091269</v>
      </c>
      <c r="Z155" s="131">
        <f t="shared" si="20"/>
        <v>61.272417702547017</v>
      </c>
      <c r="AA155" s="131">
        <f t="shared" si="21"/>
        <v>231.60253880636986</v>
      </c>
      <c r="AB155" s="131">
        <f t="shared" si="22"/>
        <v>7.9268294020406307</v>
      </c>
      <c r="AC155" s="131">
        <f t="shared" si="23"/>
        <v>0.5662334756568731</v>
      </c>
      <c r="AD155" s="138">
        <f t="shared" si="24"/>
        <v>1.8357489513003127</v>
      </c>
      <c r="AE155" s="130"/>
    </row>
    <row r="156" spans="1:31" ht="15">
      <c r="A156" s="10">
        <f t="shared" si="8"/>
        <v>1951</v>
      </c>
      <c r="B156" s="84">
        <f>'TA1'!D61</f>
        <v>3.2107647508382797E-2</v>
      </c>
      <c r="C156" s="37">
        <f>'TA1'!E61</f>
        <v>0.26811158657073975</v>
      </c>
      <c r="D156" s="84">
        <f>'TA1'!F61</f>
        <v>0.69978076219558716</v>
      </c>
      <c r="E156" s="37">
        <f>'TA1'!G61</f>
        <v>0.32724377512931824</v>
      </c>
      <c r="F156" s="37">
        <f>'TA1'!H61</f>
        <v>0.12176453322172165</v>
      </c>
      <c r="G156" s="37">
        <f t="shared" si="16"/>
        <v>0.37253698706626892</v>
      </c>
      <c r="H156" s="37">
        <f t="shared" si="14"/>
        <v>0.30021923407912254</v>
      </c>
      <c r="I156" s="85">
        <f t="shared" si="15"/>
        <v>0.20547924190759659</v>
      </c>
      <c r="J156" s="77">
        <v>0.68425033444969718</v>
      </c>
      <c r="K156" s="77">
        <v>0.31622392482330031</v>
      </c>
      <c r="L156" s="78">
        <v>0.12149415565932323</v>
      </c>
      <c r="M156" s="103">
        <v>572.84624458148505</v>
      </c>
      <c r="N156" s="104">
        <v>1096.0084145666049</v>
      </c>
      <c r="O156" s="105">
        <v>30214.096051623506</v>
      </c>
      <c r="P156" s="115">
        <f t="shared" si="25"/>
        <v>1.9132680451930626</v>
      </c>
      <c r="Q156" s="122">
        <v>0.28563444934486293</v>
      </c>
      <c r="R156" s="123">
        <v>0.71436555065513707</v>
      </c>
      <c r="S156" s="123">
        <v>0.30009388783375246</v>
      </c>
      <c r="T156" s="123">
        <v>0.10130723941273323</v>
      </c>
      <c r="U156" s="124">
        <f t="shared" si="13"/>
        <v>0.41427166282138461</v>
      </c>
      <c r="V156" s="107">
        <f t="shared" si="9"/>
        <v>1951</v>
      </c>
      <c r="W156" s="131">
        <f t="shared" si="17"/>
        <v>0.12286107196822291</v>
      </c>
      <c r="X156" s="131">
        <f t="shared" si="18"/>
        <v>1.2824233278295243</v>
      </c>
      <c r="Y156" s="131">
        <f t="shared" si="19"/>
        <v>13.388681709496623</v>
      </c>
      <c r="Z156" s="131">
        <f t="shared" si="20"/>
        <v>62.610505794326883</v>
      </c>
      <c r="AA156" s="131">
        <f t="shared" si="21"/>
        <v>232.9681904509691</v>
      </c>
      <c r="AB156" s="131">
        <f t="shared" si="22"/>
        <v>7.9195901445154853</v>
      </c>
      <c r="AC156" s="131">
        <f t="shared" si="23"/>
        <v>0.63822207457324587</v>
      </c>
      <c r="AD156" s="138">
        <f t="shared" si="24"/>
        <v>1.9132680451930626</v>
      </c>
      <c r="AE156" s="130"/>
    </row>
    <row r="157" spans="1:31" ht="15">
      <c r="A157" s="10">
        <f t="shared" si="8"/>
        <v>1952</v>
      </c>
      <c r="B157" s="84">
        <f>'TA1'!D62</f>
        <v>3.309156745672226E-2</v>
      </c>
      <c r="C157" s="37">
        <f>'TA1'!E62</f>
        <v>0.24364796280860901</v>
      </c>
      <c r="D157" s="84">
        <f>'TA1'!F62</f>
        <v>0.72326046228408813</v>
      </c>
      <c r="E157" s="37">
        <f>'TA1'!G62</f>
        <v>0.32055097818374634</v>
      </c>
      <c r="F157" s="37">
        <f>'TA1'!H62</f>
        <v>0.11333708465099335</v>
      </c>
      <c r="G157" s="37">
        <f t="shared" si="16"/>
        <v>0.4027094841003418</v>
      </c>
      <c r="H157" s="37">
        <f t="shared" si="14"/>
        <v>0.27673953026533127</v>
      </c>
      <c r="I157" s="85">
        <f t="shared" si="15"/>
        <v>0.20721389353275299</v>
      </c>
      <c r="J157" s="77">
        <v>0.69334556590243235</v>
      </c>
      <c r="K157" s="77">
        <v>0.30117847423954114</v>
      </c>
      <c r="L157" s="78">
        <v>0.11267233593068765</v>
      </c>
      <c r="M157" s="103">
        <v>663.60481105099723</v>
      </c>
      <c r="N157" s="104">
        <v>1337.2405490188166</v>
      </c>
      <c r="O157" s="105">
        <v>30381.517552119818</v>
      </c>
      <c r="P157" s="115">
        <f t="shared" si="25"/>
        <v>2.0151158140353678</v>
      </c>
      <c r="Q157" s="122">
        <v>0.2886920535408507</v>
      </c>
      <c r="R157" s="123">
        <v>0.7113079464591493</v>
      </c>
      <c r="S157" s="123">
        <v>0.29700193122168933</v>
      </c>
      <c r="T157" s="123">
        <v>9.9455418820755842E-2</v>
      </c>
      <c r="U157" s="124">
        <f t="shared" si="13"/>
        <v>0.41430601523745997</v>
      </c>
      <c r="V157" s="107">
        <f t="shared" si="9"/>
        <v>1952</v>
      </c>
      <c r="W157" s="131">
        <f t="shared" si="17"/>
        <v>0.13336668178651831</v>
      </c>
      <c r="X157" s="131">
        <f t="shared" si="18"/>
        <v>1.2274471572828227</v>
      </c>
      <c r="Y157" s="131">
        <f t="shared" si="19"/>
        <v>14.574535952151965</v>
      </c>
      <c r="Z157" s="131">
        <f t="shared" si="20"/>
        <v>64.594734534257341</v>
      </c>
      <c r="AA157" s="131">
        <f t="shared" si="21"/>
        <v>228.38735159688181</v>
      </c>
      <c r="AB157" s="131">
        <f t="shared" si="22"/>
        <v>9.0167361096958132</v>
      </c>
      <c r="AC157" s="131">
        <f t="shared" si="23"/>
        <v>0.61962467089598694</v>
      </c>
      <c r="AD157" s="138">
        <f t="shared" si="24"/>
        <v>2.0151158140353678</v>
      </c>
      <c r="AE157" s="130"/>
    </row>
    <row r="158" spans="1:31" ht="15">
      <c r="A158" s="10">
        <f t="shared" si="8"/>
        <v>1953</v>
      </c>
      <c r="B158" s="84">
        <f>'TA1'!D63</f>
        <v>3.1395703554153442E-2</v>
      </c>
      <c r="C158" s="37">
        <f>'TA1'!E63</f>
        <v>0.24016180634498596</v>
      </c>
      <c r="D158" s="84">
        <f>'TA1'!F63</f>
        <v>0.7284424901008606</v>
      </c>
      <c r="E158" s="37">
        <f>'TA1'!G63</f>
        <v>0.31898128986358643</v>
      </c>
      <c r="F158" s="37">
        <f>'TA1'!H63</f>
        <v>0.11093368381261826</v>
      </c>
      <c r="G158" s="37">
        <f t="shared" si="16"/>
        <v>0.40946120023727417</v>
      </c>
      <c r="H158" s="37">
        <f t="shared" si="14"/>
        <v>0.2715575098991394</v>
      </c>
      <c r="I158" s="85">
        <f t="shared" si="15"/>
        <v>0.20804760605096817</v>
      </c>
      <c r="J158" s="77">
        <v>0.7051403915945843</v>
      </c>
      <c r="K158" s="77">
        <v>0.31009747448923108</v>
      </c>
      <c r="L158" s="78">
        <v>0.11401052206705097</v>
      </c>
      <c r="M158" s="103">
        <v>684.20908077949923</v>
      </c>
      <c r="N158" s="104">
        <v>1426.0040713834096</v>
      </c>
      <c r="O158" s="105">
        <v>30573.350210715907</v>
      </c>
      <c r="P158" s="115">
        <f t="shared" si="25"/>
        <v>2.0841641998653468</v>
      </c>
      <c r="Q158" s="122">
        <v>0.29683605927098</v>
      </c>
      <c r="R158" s="123">
        <v>0.70316394072902</v>
      </c>
      <c r="S158" s="123">
        <v>0.28330258395454783</v>
      </c>
      <c r="T158" s="123">
        <v>9.4439229922561249E-2</v>
      </c>
      <c r="U158" s="124">
        <f t="shared" si="13"/>
        <v>0.41986135677447217</v>
      </c>
      <c r="V158" s="107">
        <f t="shared" si="9"/>
        <v>1953</v>
      </c>
      <c r="W158" s="131">
        <f t="shared" si="17"/>
        <v>0.13086760275430367</v>
      </c>
      <c r="X158" s="131">
        <f t="shared" si="18"/>
        <v>1.2513415973980353</v>
      </c>
      <c r="Y158" s="131">
        <f t="shared" si="19"/>
        <v>15.181937595289812</v>
      </c>
      <c r="Z158" s="131">
        <f t="shared" si="20"/>
        <v>66.480938476055798</v>
      </c>
      <c r="AA158" s="131">
        <f t="shared" si="21"/>
        <v>231.20401236144093</v>
      </c>
      <c r="AB158" s="131">
        <f t="shared" si="22"/>
        <v>9.4820486085380367</v>
      </c>
      <c r="AC158" s="131">
        <f t="shared" si="23"/>
        <v>0.62885604481818425</v>
      </c>
      <c r="AD158" s="138">
        <f t="shared" si="24"/>
        <v>2.0841641998653468</v>
      </c>
      <c r="AE158" s="130"/>
    </row>
    <row r="159" spans="1:31" ht="15">
      <c r="A159" s="10">
        <f t="shared" si="8"/>
        <v>1954</v>
      </c>
      <c r="B159" s="84">
        <f>'TA1'!D64</f>
        <v>3.536001592874527E-2</v>
      </c>
      <c r="C159" s="37">
        <f>'TA1'!E64</f>
        <v>0.2560977041721344</v>
      </c>
      <c r="D159" s="84">
        <f>'TA1'!F64</f>
        <v>0.70854228734970093</v>
      </c>
      <c r="E159" s="37">
        <f>'TA1'!G64</f>
        <v>0.30430740118026733</v>
      </c>
      <c r="F159" s="37">
        <f>'TA1'!H64</f>
        <v>0.10806301981210709</v>
      </c>
      <c r="G159" s="37">
        <f t="shared" si="16"/>
        <v>0.40423488616943359</v>
      </c>
      <c r="H159" s="37">
        <f t="shared" si="14"/>
        <v>0.29145772010087967</v>
      </c>
      <c r="I159" s="85">
        <f t="shared" si="15"/>
        <v>0.19624438136816025</v>
      </c>
      <c r="J159" s="77">
        <v>0.69024131042858183</v>
      </c>
      <c r="K159" s="77">
        <v>0.31375426878821244</v>
      </c>
      <c r="L159" s="78">
        <v>0.11440973648881184</v>
      </c>
      <c r="M159" s="103">
        <v>722.92981459890359</v>
      </c>
      <c r="N159" s="104">
        <v>1519.800769385329</v>
      </c>
      <c r="O159" s="105">
        <v>30694.417462043097</v>
      </c>
      <c r="P159" s="115">
        <f t="shared" si="25"/>
        <v>2.1022798322801859</v>
      </c>
      <c r="Q159" s="122">
        <v>0.29446650107947137</v>
      </c>
      <c r="R159" s="123">
        <v>0.70553349892052863</v>
      </c>
      <c r="S159" s="123">
        <v>0.28818278304431316</v>
      </c>
      <c r="T159" s="123">
        <v>9.5056883083493734E-2</v>
      </c>
      <c r="U159" s="124">
        <f t="shared" si="13"/>
        <v>0.41735071587621547</v>
      </c>
      <c r="V159" s="107">
        <f t="shared" si="9"/>
        <v>1954</v>
      </c>
      <c r="W159" s="131">
        <f t="shared" si="17"/>
        <v>0.14867329671221463</v>
      </c>
      <c r="X159" s="131">
        <f t="shared" si="18"/>
        <v>1.3459725964358384</v>
      </c>
      <c r="Y159" s="131">
        <f t="shared" si="19"/>
        <v>14.895541610129484</v>
      </c>
      <c r="Z159" s="131">
        <f t="shared" si="20"/>
        <v>63.973931231487171</v>
      </c>
      <c r="AA159" s="131">
        <f t="shared" si="21"/>
        <v>227.17870716628687</v>
      </c>
      <c r="AB159" s="131">
        <f t="shared" si="22"/>
        <v>9.4423872077564113</v>
      </c>
      <c r="AC159" s="131">
        <f t="shared" si="23"/>
        <v>0.68080631881160303</v>
      </c>
      <c r="AD159" s="138">
        <f t="shared" si="24"/>
        <v>2.1022798322801859</v>
      </c>
      <c r="AE159" s="130"/>
    </row>
    <row r="160" spans="1:31" ht="15">
      <c r="A160" s="10">
        <f t="shared" si="8"/>
        <v>1955</v>
      </c>
      <c r="B160" s="84">
        <f>'TA1'!D65</f>
        <v>3.6524146795272827E-2</v>
      </c>
      <c r="C160" s="37">
        <f>'TA1'!E65</f>
        <v>0.25774279236793518</v>
      </c>
      <c r="D160" s="84">
        <f>'TA1'!F65</f>
        <v>0.70573306083679199</v>
      </c>
      <c r="E160" s="37">
        <f>'TA1'!G65</f>
        <v>0.31082555651664734</v>
      </c>
      <c r="F160" s="37">
        <f>'TA1'!H65</f>
        <v>0.10819923132658005</v>
      </c>
      <c r="G160" s="37">
        <f t="shared" si="16"/>
        <v>0.39490750432014465</v>
      </c>
      <c r="H160" s="37">
        <f t="shared" si="14"/>
        <v>0.29426693916320801</v>
      </c>
      <c r="I160" s="85">
        <f t="shared" si="15"/>
        <v>0.20262632519006729</v>
      </c>
      <c r="J160" s="77">
        <v>0.68790178047626716</v>
      </c>
      <c r="K160" s="77">
        <v>0.31331686500094857</v>
      </c>
      <c r="L160" s="78">
        <v>0.11310760552993926</v>
      </c>
      <c r="M160" s="103">
        <v>772.88642842426168</v>
      </c>
      <c r="N160" s="104">
        <v>1689.3002880496695</v>
      </c>
      <c r="O160" s="105">
        <v>30880.067547674618</v>
      </c>
      <c r="P160" s="115">
        <f t="shared" si="25"/>
        <v>2.1857031329865189</v>
      </c>
      <c r="Q160" s="122">
        <v>0.29032561155903192</v>
      </c>
      <c r="R160" s="123">
        <v>0.70967438844096808</v>
      </c>
      <c r="S160" s="123">
        <v>0.29064081770241101</v>
      </c>
      <c r="T160" s="123">
        <v>9.7435615107264548E-2</v>
      </c>
      <c r="U160" s="124">
        <f t="shared" si="13"/>
        <v>0.41903357073855707</v>
      </c>
      <c r="V160" s="107">
        <f t="shared" si="9"/>
        <v>1955</v>
      </c>
      <c r="W160" s="131">
        <f t="shared" si="17"/>
        <v>0.15966188416017466</v>
      </c>
      <c r="X160" s="131">
        <f t="shared" si="18"/>
        <v>1.4083730719582239</v>
      </c>
      <c r="Y160" s="131">
        <f t="shared" si="19"/>
        <v>15.425229621231413</v>
      </c>
      <c r="Z160" s="131">
        <f t="shared" si="20"/>
        <v>67.937239269071426</v>
      </c>
      <c r="AA160" s="131">
        <f t="shared" si="21"/>
        <v>236.49139889723909</v>
      </c>
      <c r="AB160" s="131">
        <f t="shared" si="22"/>
        <v>9.5905618825825272</v>
      </c>
      <c r="AC160" s="131">
        <f t="shared" si="23"/>
        <v>0.71464463429264113</v>
      </c>
      <c r="AD160" s="138">
        <f t="shared" si="24"/>
        <v>2.1857031329865189</v>
      </c>
      <c r="AE160" s="130"/>
    </row>
    <row r="161" spans="1:31" ht="15">
      <c r="A161" s="10">
        <f t="shared" si="8"/>
        <v>1956</v>
      </c>
      <c r="B161" s="84">
        <f>'TA1'!D66</f>
        <v>3.8031637668609619E-2</v>
      </c>
      <c r="C161" s="37">
        <f>'TA1'!E66</f>
        <v>0.26245957612991333</v>
      </c>
      <c r="D161" s="84">
        <f>'TA1'!F66</f>
        <v>0.69950878620147705</v>
      </c>
      <c r="E161" s="37">
        <f>'TA1'!G66</f>
        <v>0.31331267952919006</v>
      </c>
      <c r="F161" s="37">
        <f>'TA1'!H66</f>
        <v>0.11261296272277832</v>
      </c>
      <c r="G161" s="37">
        <f t="shared" si="16"/>
        <v>0.38619610667228699</v>
      </c>
      <c r="H161" s="37">
        <f t="shared" si="14"/>
        <v>0.30049121379852295</v>
      </c>
      <c r="I161" s="85">
        <f t="shared" si="15"/>
        <v>0.20069971680641174</v>
      </c>
      <c r="J161" s="77">
        <v>0.69690564528919607</v>
      </c>
      <c r="K161" s="77">
        <v>0.3024251230138299</v>
      </c>
      <c r="L161" s="78">
        <v>0.10889692126885005</v>
      </c>
      <c r="M161" s="103">
        <v>845.03710713898306</v>
      </c>
      <c r="N161" s="104">
        <v>1940.4734671259384</v>
      </c>
      <c r="O161" s="105">
        <v>31073.48689438677</v>
      </c>
      <c r="P161" s="115">
        <f t="shared" si="25"/>
        <v>2.2963174643250182</v>
      </c>
      <c r="Q161" s="122">
        <v>0.28693742954386048</v>
      </c>
      <c r="R161" s="123">
        <v>0.71306257045613952</v>
      </c>
      <c r="S161" s="123">
        <v>0.29418335376447496</v>
      </c>
      <c r="T161" s="123">
        <v>9.9619738396022534E-2</v>
      </c>
      <c r="U161" s="124">
        <f t="shared" si="13"/>
        <v>0.41887921669166456</v>
      </c>
      <c r="V161" s="107">
        <f t="shared" si="9"/>
        <v>1956</v>
      </c>
      <c r="W161" s="131">
        <f t="shared" si="17"/>
        <v>0.17466542755061898</v>
      </c>
      <c r="X161" s="131">
        <f t="shared" si="18"/>
        <v>1.5067262708661542</v>
      </c>
      <c r="Y161" s="131">
        <f t="shared" si="19"/>
        <v>16.062942422032471</v>
      </c>
      <c r="Z161" s="131">
        <f t="shared" si="20"/>
        <v>71.946537779734683</v>
      </c>
      <c r="AA161" s="131">
        <f t="shared" si="21"/>
        <v>258.59511300969814</v>
      </c>
      <c r="AB161" s="131">
        <f t="shared" si="22"/>
        <v>9.85365404895445</v>
      </c>
      <c r="AC161" s="131">
        <f t="shared" si="23"/>
        <v>0.76669246902419008</v>
      </c>
      <c r="AD161" s="138">
        <f t="shared" si="24"/>
        <v>2.2963174643250182</v>
      </c>
      <c r="AE161" s="130"/>
    </row>
    <row r="162" spans="1:31" ht="15">
      <c r="A162" s="10">
        <f t="shared" si="8"/>
        <v>1957</v>
      </c>
      <c r="B162" s="84">
        <f>'TA1'!D67</f>
        <v>3.7992961704730988E-2</v>
      </c>
      <c r="C162" s="37">
        <f>'TA1'!E67</f>
        <v>0.25576478242874146</v>
      </c>
      <c r="D162" s="84">
        <f>'TA1'!F67</f>
        <v>0.70624226331710815</v>
      </c>
      <c r="E162" s="37">
        <f>'TA1'!G67</f>
        <v>0.33243447542190552</v>
      </c>
      <c r="F162" s="37">
        <f>'TA1'!H67</f>
        <v>0.12117410451173782</v>
      </c>
      <c r="G162" s="37">
        <f t="shared" si="16"/>
        <v>0.37380778789520264</v>
      </c>
      <c r="H162" s="37">
        <f t="shared" si="14"/>
        <v>0.29375774413347244</v>
      </c>
      <c r="I162" s="85">
        <f t="shared" si="15"/>
        <v>0.21126037091016769</v>
      </c>
      <c r="J162" s="77">
        <v>0.70208751829044036</v>
      </c>
      <c r="K162" s="77">
        <v>0.29910055355098636</v>
      </c>
      <c r="L162" s="78">
        <v>0.10569225490398319</v>
      </c>
      <c r="M162" s="103">
        <v>948.25221586024156</v>
      </c>
      <c r="N162" s="104">
        <v>2240.9470035172089</v>
      </c>
      <c r="O162" s="105">
        <v>31271.623190140428</v>
      </c>
      <c r="P162" s="115">
        <f t="shared" si="25"/>
        <v>2.3632394061787161</v>
      </c>
      <c r="Q162" s="122">
        <v>0.28195469902427461</v>
      </c>
      <c r="R162" s="123">
        <v>0.71804530097572539</v>
      </c>
      <c r="S162" s="123">
        <v>0.29176478277960322</v>
      </c>
      <c r="T162" s="123">
        <v>9.9103469314296672E-2</v>
      </c>
      <c r="U162" s="124">
        <f t="shared" si="13"/>
        <v>0.42628051819612217</v>
      </c>
      <c r="V162" s="107">
        <f t="shared" si="9"/>
        <v>1957</v>
      </c>
      <c r="W162" s="131">
        <f t="shared" si="17"/>
        <v>0.17957292851611831</v>
      </c>
      <c r="X162" s="131">
        <f t="shared" si="18"/>
        <v>1.5110835313708186</v>
      </c>
      <c r="Y162" s="131">
        <f t="shared" si="19"/>
        <v>16.690195469798351</v>
      </c>
      <c r="Z162" s="131">
        <f t="shared" si="20"/>
        <v>78.562225228939695</v>
      </c>
      <c r="AA162" s="131">
        <f t="shared" si="21"/>
        <v>286.36341879055698</v>
      </c>
      <c r="AB162" s="131">
        <f t="shared" si="22"/>
        <v>9.8155254965604239</v>
      </c>
      <c r="AC162" s="131">
        <f t="shared" si="23"/>
        <v>0.77135541867376289</v>
      </c>
      <c r="AD162" s="138">
        <f t="shared" si="24"/>
        <v>2.3632394061787161</v>
      </c>
      <c r="AE162" s="130"/>
    </row>
    <row r="163" spans="1:31" ht="15">
      <c r="A163" s="10">
        <f t="shared" si="8"/>
        <v>1958</v>
      </c>
      <c r="B163" s="84">
        <f>'TA1'!D68</f>
        <v>3.9735868573188782E-2</v>
      </c>
      <c r="C163" s="37">
        <f>'TA1'!E68</f>
        <v>0.26860201358795166</v>
      </c>
      <c r="D163" s="84">
        <f>'TA1'!F68</f>
        <v>0.69166213274002075</v>
      </c>
      <c r="E163" s="37">
        <f>'TA1'!G68</f>
        <v>0.31122326850891113</v>
      </c>
      <c r="F163" s="37">
        <f>'TA1'!H68</f>
        <v>0.10574852675199509</v>
      </c>
      <c r="G163" s="37">
        <f t="shared" si="16"/>
        <v>0.38043886423110962</v>
      </c>
      <c r="H163" s="37">
        <f t="shared" si="14"/>
        <v>0.30833788216114044</v>
      </c>
      <c r="I163" s="85">
        <f t="shared" si="15"/>
        <v>0.20547474175691605</v>
      </c>
      <c r="J163" s="77">
        <v>0.70932115442982457</v>
      </c>
      <c r="K163" s="77">
        <v>0.30027582097912342</v>
      </c>
      <c r="L163" s="78">
        <v>0.10483507948903897</v>
      </c>
      <c r="M163" s="103">
        <v>1086.5893966116516</v>
      </c>
      <c r="N163" s="104">
        <v>2723.2692981622704</v>
      </c>
      <c r="O163" s="105">
        <v>31503.619368665066</v>
      </c>
      <c r="P163" s="115">
        <f t="shared" si="25"/>
        <v>2.506254254508955</v>
      </c>
      <c r="Q163" s="122">
        <v>0.28240035389973106</v>
      </c>
      <c r="R163" s="123">
        <v>0.71759964610026894</v>
      </c>
      <c r="S163" s="123">
        <v>0.2885353801680296</v>
      </c>
      <c r="T163" s="123">
        <v>9.724004208131902E-2</v>
      </c>
      <c r="U163" s="124">
        <f t="shared" si="13"/>
        <v>0.42906426593223934</v>
      </c>
      <c r="V163" s="107">
        <f t="shared" si="9"/>
        <v>1958</v>
      </c>
      <c r="W163" s="131">
        <f t="shared" si="17"/>
        <v>0.19917637933632615</v>
      </c>
      <c r="X163" s="131">
        <f t="shared" si="18"/>
        <v>1.68296234831119</v>
      </c>
      <c r="Y163" s="131">
        <f t="shared" si="19"/>
        <v>17.334811628624145</v>
      </c>
      <c r="Z163" s="131">
        <f t="shared" si="20"/>
        <v>78.000464080264138</v>
      </c>
      <c r="AA163" s="131">
        <f t="shared" si="21"/>
        <v>265.03269508024175</v>
      </c>
      <c r="AB163" s="131">
        <f t="shared" si="22"/>
        <v>10.594183578441926</v>
      </c>
      <c r="AC163" s="131">
        <f t="shared" si="23"/>
        <v>0.85863680999182124</v>
      </c>
      <c r="AD163" s="138">
        <f t="shared" si="24"/>
        <v>2.506254254508955</v>
      </c>
      <c r="AE163" s="130"/>
    </row>
    <row r="164" spans="1:31" ht="15">
      <c r="A164" s="10">
        <f t="shared" si="8"/>
        <v>1959</v>
      </c>
      <c r="B164" s="84">
        <f>'TA1'!D69</f>
        <v>3.8973748683929443E-2</v>
      </c>
      <c r="C164" s="37">
        <f>'TA1'!E69</f>
        <v>0.25382018089294434</v>
      </c>
      <c r="D164" s="84">
        <f>'TA1'!F69</f>
        <v>0.70720607042312622</v>
      </c>
      <c r="E164" s="37">
        <f>'TA1'!G69</f>
        <v>0.32563254237174988</v>
      </c>
      <c r="F164" s="37">
        <f>'TA1'!H69</f>
        <v>0.12416902929544449</v>
      </c>
      <c r="G164" s="37">
        <f t="shared" si="16"/>
        <v>0.38157352805137634</v>
      </c>
      <c r="H164" s="37">
        <f t="shared" si="14"/>
        <v>0.29279392957687378</v>
      </c>
      <c r="I164" s="85">
        <f t="shared" si="15"/>
        <v>0.20146351307630539</v>
      </c>
      <c r="J164" s="77">
        <v>0.71263982597058007</v>
      </c>
      <c r="K164" s="77">
        <v>0.30795642747888236</v>
      </c>
      <c r="L164" s="78">
        <v>0.10613056617688164</v>
      </c>
      <c r="M164" s="103">
        <v>1176.2983423074745</v>
      </c>
      <c r="N164" s="104">
        <v>3109.2909570829997</v>
      </c>
      <c r="O164" s="105">
        <v>31712.637676488237</v>
      </c>
      <c r="P164" s="115">
        <f t="shared" si="25"/>
        <v>2.6432843142358671</v>
      </c>
      <c r="Q164" s="122">
        <v>0.27535040575345793</v>
      </c>
      <c r="R164" s="123">
        <v>0.72464959424654207</v>
      </c>
      <c r="S164" s="123">
        <v>0.29409748365215299</v>
      </c>
      <c r="T164" s="123">
        <v>9.8270121417320819E-2</v>
      </c>
      <c r="U164" s="124">
        <f t="shared" si="13"/>
        <v>0.43055211059438908</v>
      </c>
      <c r="V164" s="107">
        <f t="shared" si="9"/>
        <v>1959</v>
      </c>
      <c r="W164" s="131">
        <f t="shared" si="17"/>
        <v>0.2060373971264029</v>
      </c>
      <c r="X164" s="131">
        <f t="shared" si="18"/>
        <v>1.6772972569770752</v>
      </c>
      <c r="Y164" s="131">
        <f t="shared" si="19"/>
        <v>18.693467128818352</v>
      </c>
      <c r="Z164" s="131">
        <f t="shared" si="20"/>
        <v>86.073939145599269</v>
      </c>
      <c r="AA164" s="131">
        <f t="shared" si="21"/>
        <v>328.2140474505423</v>
      </c>
      <c r="AB164" s="131">
        <f t="shared" si="22"/>
        <v>11.206748015842697</v>
      </c>
      <c r="AC164" s="131">
        <f t="shared" si="23"/>
        <v>0.85993066817114605</v>
      </c>
      <c r="AD164" s="138">
        <f t="shared" si="24"/>
        <v>2.6432843142358671</v>
      </c>
      <c r="AE164" s="130"/>
    </row>
    <row r="165" spans="1:31" ht="15">
      <c r="A165" s="10">
        <f t="shared" si="8"/>
        <v>1960</v>
      </c>
      <c r="B165" s="84">
        <f>'TA1'!D70</f>
        <v>4.0972214192152023E-2</v>
      </c>
      <c r="C165" s="37">
        <f>'TA1'!E70</f>
        <v>0.24805642664432526</v>
      </c>
      <c r="D165" s="84">
        <f>'TA1'!F70</f>
        <v>0.71097135543823242</v>
      </c>
      <c r="E165" s="37">
        <f>'TA1'!G70</f>
        <v>0.31434929370880127</v>
      </c>
      <c r="F165" s="37">
        <f>'TA1'!H70</f>
        <v>0.10991918295621872</v>
      </c>
      <c r="G165" s="37">
        <f t="shared" si="16"/>
        <v>0.39662206172943115</v>
      </c>
      <c r="H165" s="37">
        <f t="shared" si="14"/>
        <v>0.28902864083647728</v>
      </c>
      <c r="I165" s="85">
        <f t="shared" si="15"/>
        <v>0.20443011075258255</v>
      </c>
      <c r="J165" s="77">
        <v>0.7237061549981203</v>
      </c>
      <c r="K165" s="77">
        <v>0.31932399789439836</v>
      </c>
      <c r="L165" s="78">
        <v>0.10903171373895404</v>
      </c>
      <c r="M165" s="103">
        <v>1294.2180871653943</v>
      </c>
      <c r="N165" s="104">
        <v>3401.8267922441419</v>
      </c>
      <c r="O165" s="105">
        <v>31906.912810644288</v>
      </c>
      <c r="P165" s="115">
        <f t="shared" si="25"/>
        <v>2.6284803357174886</v>
      </c>
      <c r="Q165" s="122">
        <v>0.27319860830473131</v>
      </c>
      <c r="R165" s="123">
        <v>0.72680139169526869</v>
      </c>
      <c r="S165" s="123">
        <v>0.29376754877277922</v>
      </c>
      <c r="T165" s="123">
        <v>0.10091341251737201</v>
      </c>
      <c r="U165" s="124">
        <f t="shared" si="13"/>
        <v>0.43303384292248948</v>
      </c>
      <c r="V165" s="107">
        <f t="shared" si="9"/>
        <v>1960</v>
      </c>
      <c r="W165" s="131">
        <f t="shared" si="17"/>
        <v>0.21538931862975322</v>
      </c>
      <c r="X165" s="131">
        <f t="shared" si="18"/>
        <v>1.6300285989573917</v>
      </c>
      <c r="Y165" s="131">
        <f t="shared" si="19"/>
        <v>18.687742270278033</v>
      </c>
      <c r="Z165" s="131">
        <f t="shared" si="20"/>
        <v>82.626093706026552</v>
      </c>
      <c r="AA165" s="131">
        <f t="shared" si="21"/>
        <v>288.9204109185539</v>
      </c>
      <c r="AB165" s="131">
        <f t="shared" si="22"/>
        <v>11.58348099963931</v>
      </c>
      <c r="AC165" s="131">
        <f t="shared" si="23"/>
        <v>0.84411788766425933</v>
      </c>
      <c r="AD165" s="138">
        <f t="shared" si="24"/>
        <v>2.6284803357174886</v>
      </c>
      <c r="AE165" s="130"/>
    </row>
    <row r="166" spans="1:31" ht="15">
      <c r="A166" s="10">
        <f t="shared" si="8"/>
        <v>1961</v>
      </c>
      <c r="B166" s="84"/>
      <c r="C166" s="37"/>
      <c r="D166" s="84"/>
      <c r="E166" s="37"/>
      <c r="F166" s="37"/>
      <c r="G166" s="37"/>
      <c r="H166" s="37"/>
      <c r="I166" s="85"/>
      <c r="J166" s="77">
        <v>0.73324680467982317</v>
      </c>
      <c r="K166" s="77">
        <v>0.32673334304292256</v>
      </c>
      <c r="L166" s="78">
        <v>0.11095883494862585</v>
      </c>
      <c r="M166" s="103">
        <v>1394.6578544246286</v>
      </c>
      <c r="N166" s="104">
        <v>3788.8319273440729</v>
      </c>
      <c r="O166" s="105">
        <v>32039.945211234721</v>
      </c>
      <c r="P166" s="115">
        <f t="shared" si="25"/>
        <v>2.7166748570796742</v>
      </c>
      <c r="Q166" s="122">
        <v>0.27074482150434098</v>
      </c>
      <c r="R166" s="123">
        <v>0.72925517849565902</v>
      </c>
      <c r="S166" s="123">
        <v>0.29446265538305033</v>
      </c>
      <c r="T166" s="123">
        <v>0.1001315808939216</v>
      </c>
      <c r="U166" s="124">
        <f t="shared" si="13"/>
        <v>0.43479252311260869</v>
      </c>
      <c r="V166" s="107">
        <f t="shared" si="9"/>
        <v>1961</v>
      </c>
      <c r="W166" s="131"/>
      <c r="X166" s="131"/>
      <c r="Y166" s="131"/>
      <c r="Z166" s="131"/>
      <c r="AA166" s="131"/>
      <c r="AB166" s="131"/>
      <c r="AC166" s="131"/>
      <c r="AD166" s="138"/>
      <c r="AE166" s="130"/>
    </row>
    <row r="167" spans="1:31" ht="15">
      <c r="A167" s="10">
        <f t="shared" si="8"/>
        <v>1962</v>
      </c>
      <c r="B167" s="84">
        <f>'TA1'!D71</f>
        <v>3.9719864726066589E-2</v>
      </c>
      <c r="C167" s="37">
        <f>'TA1'!E71</f>
        <v>0.25428652763366699</v>
      </c>
      <c r="D167" s="84">
        <f>'TA1'!F71</f>
        <v>0.70599359273910522</v>
      </c>
      <c r="E167" s="37">
        <f>'TA1'!G71</f>
        <v>0.32007354497909546</v>
      </c>
      <c r="F167" s="37">
        <f>'TA1'!H71</f>
        <v>0.12133508920669556</v>
      </c>
      <c r="G167" s="37">
        <f>D167-E167</f>
        <v>0.38592004776000977</v>
      </c>
      <c r="H167" s="37">
        <f t="shared" si="14"/>
        <v>0.29400639235973358</v>
      </c>
      <c r="I167" s="85">
        <f t="shared" si="15"/>
        <v>0.1987384557723999</v>
      </c>
      <c r="J167" s="77">
        <v>0.7576253457502844</v>
      </c>
      <c r="K167" s="77">
        <v>0.33129000687336385</v>
      </c>
      <c r="L167" s="78">
        <v>0.11062672580879235</v>
      </c>
      <c r="M167" s="103">
        <v>1557.7144190144998</v>
      </c>
      <c r="N167" s="104">
        <v>4259.0821069419817</v>
      </c>
      <c r="O167" s="105">
        <v>32188.602649524437</v>
      </c>
      <c r="P167" s="115">
        <f t="shared" si="25"/>
        <v>2.734186738565676</v>
      </c>
      <c r="Q167" s="122">
        <v>0.26374999999999993</v>
      </c>
      <c r="R167" s="123">
        <v>0.73625000000000007</v>
      </c>
      <c r="S167" s="123">
        <v>0.29621000000000003</v>
      </c>
      <c r="T167" s="123">
        <v>0.10095000000000001</v>
      </c>
      <c r="U167" s="124">
        <f t="shared" si="13"/>
        <v>0.44004000000000004</v>
      </c>
      <c r="V167" s="107">
        <f t="shared" si="9"/>
        <v>1962</v>
      </c>
      <c r="W167" s="131">
        <f>B167*$N167/0.5/$M167</f>
        <v>0.21720305478326768</v>
      </c>
      <c r="X167" s="131">
        <f>C167*$N167/0.4/$M167</f>
        <v>1.7381671291297165</v>
      </c>
      <c r="Y167" s="131">
        <f>D167*$N167/0.1/$M167</f>
        <v>19.303183187795984</v>
      </c>
      <c r="Z167" s="131">
        <f>E167*$N167/0.01/$M167</f>
        <v>87.51408420475471</v>
      </c>
      <c r="AA167" s="131">
        <f>F167*$N167/0.001/$M167</f>
        <v>331.75279183163019</v>
      </c>
      <c r="AB167" s="131">
        <f>G167*$N167/0.09/$M167</f>
        <v>11.724194185911678</v>
      </c>
      <c r="AC167" s="131">
        <f>H167*$N167/0.9/$M167</f>
        <v>0.89318708782613376</v>
      </c>
      <c r="AD167" s="138">
        <f>N167/M167</f>
        <v>2.734186738565676</v>
      </c>
      <c r="AE167" s="130"/>
    </row>
    <row r="168" spans="1:31" ht="15">
      <c r="A168" s="10">
        <f t="shared" si="8"/>
        <v>1963</v>
      </c>
      <c r="B168" s="84"/>
      <c r="C168" s="37"/>
      <c r="D168" s="84"/>
      <c r="E168" s="37"/>
      <c r="F168" s="37"/>
      <c r="G168" s="37"/>
      <c r="H168" s="37"/>
      <c r="I168" s="85"/>
      <c r="J168" s="77">
        <v>0.76494270726339386</v>
      </c>
      <c r="K168" s="77">
        <v>0.33146710922019679</v>
      </c>
      <c r="L168" s="78">
        <v>0.10936994862682904</v>
      </c>
      <c r="M168" s="103">
        <v>1710.3771397974426</v>
      </c>
      <c r="N168" s="104">
        <v>4756.0944615343215</v>
      </c>
      <c r="O168" s="105">
        <v>32857.340446326518</v>
      </c>
      <c r="P168" s="115">
        <f t="shared" si="25"/>
        <v>2.7807285018423356</v>
      </c>
      <c r="Q168" s="122">
        <v>0.26862499999999989</v>
      </c>
      <c r="R168" s="123">
        <v>0.73137500000000011</v>
      </c>
      <c r="S168" s="123">
        <v>0.29084500000000002</v>
      </c>
      <c r="T168" s="123">
        <v>9.9115000000000009E-2</v>
      </c>
      <c r="U168" s="124">
        <f t="shared" si="13"/>
        <v>0.44053000000000009</v>
      </c>
      <c r="V168" s="107">
        <f t="shared" si="9"/>
        <v>1963</v>
      </c>
      <c r="W168" s="131"/>
      <c r="X168" s="131"/>
      <c r="Y168" s="131"/>
      <c r="Z168" s="131"/>
      <c r="AA168" s="131"/>
      <c r="AB168" s="131"/>
      <c r="AC168" s="131"/>
      <c r="AD168" s="138"/>
      <c r="AE168" s="130"/>
    </row>
    <row r="169" spans="1:31" ht="15">
      <c r="A169" s="10">
        <f t="shared" ref="A169:A219" si="26">A168+1</f>
        <v>1964</v>
      </c>
      <c r="B169" s="84">
        <f>'TA1'!D72</f>
        <v>4.0449939668178558E-2</v>
      </c>
      <c r="C169" s="37">
        <f>'TA1'!E72</f>
        <v>0.23060718178749084</v>
      </c>
      <c r="D169" s="84">
        <f>'TA1'!F72</f>
        <v>0.72894287109375</v>
      </c>
      <c r="E169" s="37">
        <f>'TA1'!G72</f>
        <v>0.32549843192100525</v>
      </c>
      <c r="F169" s="37">
        <f>'TA1'!H72</f>
        <v>0.11364001035690308</v>
      </c>
      <c r="G169" s="37">
        <f t="shared" ref="G169:G200" si="27">D169-E169</f>
        <v>0.40344443917274475</v>
      </c>
      <c r="H169" s="37">
        <f t="shared" si="14"/>
        <v>0.2710571214556694</v>
      </c>
      <c r="I169" s="85">
        <f t="shared" si="15"/>
        <v>0.21185842156410217</v>
      </c>
      <c r="J169" s="77">
        <v>0.77253265948348115</v>
      </c>
      <c r="K169" s="77">
        <v>0.33268883673850175</v>
      </c>
      <c r="L169" s="78">
        <v>0.10977536709143179</v>
      </c>
      <c r="M169" s="103">
        <v>1883.837753163476</v>
      </c>
      <c r="N169" s="104">
        <v>5295.4206705463712</v>
      </c>
      <c r="O169" s="105">
        <v>33059.515702772303</v>
      </c>
      <c r="P169" s="115">
        <f t="shared" si="25"/>
        <v>2.8109749163132118</v>
      </c>
      <c r="Q169" s="122">
        <v>0.27349999999999997</v>
      </c>
      <c r="R169" s="123">
        <v>0.72650000000000003</v>
      </c>
      <c r="S169" s="123">
        <v>0.28548000000000001</v>
      </c>
      <c r="T169" s="123">
        <v>9.7280000000000005E-2</v>
      </c>
      <c r="U169" s="124">
        <f t="shared" si="13"/>
        <v>0.44102000000000002</v>
      </c>
      <c r="V169" s="107">
        <f t="shared" ref="V169:V219" si="28">V168+1</f>
        <v>1964</v>
      </c>
      <c r="W169" s="131">
        <f t="shared" ref="W169:W200" si="29">B169*$N169/0.5/$M169</f>
        <v>0.2274075315472654</v>
      </c>
      <c r="X169" s="131">
        <f t="shared" ref="X169:X200" si="30">C169*$N169/0.4/$M169</f>
        <v>1.6205775088157941</v>
      </c>
      <c r="Y169" s="131">
        <f t="shared" ref="Y169:Y200" si="31">D169*$N169/0.1/$M169</f>
        <v>20.490401260698661</v>
      </c>
      <c r="Z169" s="131">
        <f t="shared" ref="Z169:Z200" si="32">E169*$N169/0.01/$M169</f>
        <v>91.496792742922949</v>
      </c>
      <c r="AA169" s="131">
        <f t="shared" ref="AA169:AA200" si="33">F169*$N169/0.001/$M169</f>
        <v>319.43921860282813</v>
      </c>
      <c r="AB169" s="131">
        <f t="shared" ref="AB169:AB200" si="34">G169*$N169/0.09/$M169</f>
        <v>12.600802207118187</v>
      </c>
      <c r="AC169" s="131">
        <f t="shared" ref="AC169:AC200" si="35">H169*$N169/0.9/$M169</f>
        <v>0.84659418811105602</v>
      </c>
      <c r="AD169" s="138">
        <f t="shared" ref="AD169:AD200" si="36">N169/M169</f>
        <v>2.8109749163132118</v>
      </c>
      <c r="AE169" s="130"/>
    </row>
    <row r="170" spans="1:31" ht="15">
      <c r="A170" s="10">
        <f t="shared" si="26"/>
        <v>1965</v>
      </c>
      <c r="B170" s="84">
        <f>'TA1'!D73</f>
        <v>4.5693818479776382E-2</v>
      </c>
      <c r="C170" s="37">
        <f>'TA1'!E73</f>
        <v>0.23853594064712524</v>
      </c>
      <c r="D170" s="84">
        <f>'TA1'!F73</f>
        <v>0.71577024459838867</v>
      </c>
      <c r="E170" s="37">
        <f>'TA1'!G73</f>
        <v>0.31861624121665955</v>
      </c>
      <c r="F170" s="37">
        <f>'TA1'!H73</f>
        <v>0.1112373024225235</v>
      </c>
      <c r="G170" s="37">
        <f t="shared" si="27"/>
        <v>0.39715400338172913</v>
      </c>
      <c r="H170" s="37">
        <f t="shared" si="14"/>
        <v>0.28422975912690163</v>
      </c>
      <c r="I170" s="85">
        <f t="shared" si="15"/>
        <v>0.20737893879413605</v>
      </c>
      <c r="J170" s="77">
        <v>0.76616025629346218</v>
      </c>
      <c r="K170" s="77">
        <v>0.33038532729308812</v>
      </c>
      <c r="L170" s="78">
        <v>0.11123629494895552</v>
      </c>
      <c r="M170" s="103">
        <v>2017.0738746577276</v>
      </c>
      <c r="N170" s="104">
        <v>5826.9915386645926</v>
      </c>
      <c r="O170" s="105">
        <v>33287.094159396976</v>
      </c>
      <c r="P170" s="115">
        <f t="shared" si="25"/>
        <v>2.8888339747364786</v>
      </c>
      <c r="Q170" s="122">
        <v>0.27840500000000001</v>
      </c>
      <c r="R170" s="123">
        <v>0.72159499999999999</v>
      </c>
      <c r="S170" s="123">
        <v>0.28447500000000003</v>
      </c>
      <c r="T170" s="123">
        <v>9.8875000000000005E-2</v>
      </c>
      <c r="U170" s="124">
        <f t="shared" si="13"/>
        <v>0.43711999999999995</v>
      </c>
      <c r="V170" s="107">
        <f t="shared" si="28"/>
        <v>1965</v>
      </c>
      <c r="W170" s="131">
        <f t="shared" si="29"/>
        <v>0.26400371051963911</v>
      </c>
      <c r="X170" s="131">
        <f t="shared" si="30"/>
        <v>1.7227268238428488</v>
      </c>
      <c r="Y170" s="131">
        <f t="shared" si="31"/>
        <v>20.677414007012644</v>
      </c>
      <c r="Z170" s="131">
        <f t="shared" si="32"/>
        <v>92.042942252951917</v>
      </c>
      <c r="AA170" s="131">
        <f t="shared" si="33"/>
        <v>321.34609849622228</v>
      </c>
      <c r="AB170" s="131">
        <f t="shared" si="34"/>
        <v>12.747910868574948</v>
      </c>
      <c r="AC170" s="131">
        <f t="shared" si="35"/>
        <v>0.91232509421884334</v>
      </c>
      <c r="AD170" s="138">
        <f t="shared" si="36"/>
        <v>2.8888339747364786</v>
      </c>
      <c r="AE170" s="130"/>
    </row>
    <row r="171" spans="1:31" ht="15">
      <c r="A171" s="10">
        <f t="shared" si="26"/>
        <v>1966</v>
      </c>
      <c r="B171" s="84">
        <f>'TA1'!D74</f>
        <v>5.2719481289386749E-2</v>
      </c>
      <c r="C171" s="37">
        <f>'TA1'!E74</f>
        <v>0.25299263000488281</v>
      </c>
      <c r="D171" s="84">
        <f>'TA1'!F74</f>
        <v>0.69428789615631104</v>
      </c>
      <c r="E171" s="37">
        <f>'TA1'!G74</f>
        <v>0.30487611889839172</v>
      </c>
      <c r="F171" s="37">
        <f>'TA1'!H74</f>
        <v>0.10644026100635529</v>
      </c>
      <c r="G171" s="37">
        <f t="shared" si="27"/>
        <v>0.38941177725791931</v>
      </c>
      <c r="H171" s="37">
        <f t="shared" si="14"/>
        <v>0.30571211129426956</v>
      </c>
      <c r="I171" s="85">
        <f t="shared" si="15"/>
        <v>0.19843585789203644</v>
      </c>
      <c r="J171" s="77">
        <v>0.75376630789354271</v>
      </c>
      <c r="K171" s="77">
        <v>0.31887540648918172</v>
      </c>
      <c r="L171" s="78">
        <v>0.11122215961592581</v>
      </c>
      <c r="M171" s="103">
        <v>2171.2992930915211</v>
      </c>
      <c r="N171" s="104">
        <v>6427.085829644916</v>
      </c>
      <c r="O171" s="105">
        <v>33454.409288453084</v>
      </c>
      <c r="P171" s="115">
        <f t="shared" si="25"/>
        <v>2.9600183862695211</v>
      </c>
      <c r="Q171" s="122">
        <v>0.28330999999999995</v>
      </c>
      <c r="R171" s="123">
        <v>0.71669000000000005</v>
      </c>
      <c r="S171" s="123">
        <v>0.28347</v>
      </c>
      <c r="T171" s="123">
        <v>0.10047</v>
      </c>
      <c r="U171" s="124">
        <f t="shared" si="13"/>
        <v>0.43322000000000005</v>
      </c>
      <c r="V171" s="107">
        <f t="shared" si="28"/>
        <v>1966</v>
      </c>
      <c r="W171" s="131">
        <f t="shared" si="29"/>
        <v>0.31210126786235354</v>
      </c>
      <c r="X171" s="131">
        <f t="shared" si="30"/>
        <v>1.872157091012838</v>
      </c>
      <c r="Y171" s="131">
        <f t="shared" si="31"/>
        <v>20.551049379870641</v>
      </c>
      <c r="Z171" s="131">
        <f t="shared" si="32"/>
        <v>90.243891747373198</v>
      </c>
      <c r="AA171" s="131">
        <f t="shared" si="33"/>
        <v>315.06512961813843</v>
      </c>
      <c r="AB171" s="131">
        <f t="shared" si="34"/>
        <v>12.807400227925916</v>
      </c>
      <c r="AC171" s="131">
        <f t="shared" si="35"/>
        <v>1.0054594114847912</v>
      </c>
      <c r="AD171" s="138">
        <f t="shared" si="36"/>
        <v>2.9600183862695211</v>
      </c>
      <c r="AE171" s="130"/>
    </row>
    <row r="172" spans="1:31" ht="15">
      <c r="A172" s="10">
        <f t="shared" si="26"/>
        <v>1967</v>
      </c>
      <c r="B172" s="84">
        <f>'TA1'!D75</f>
        <v>6.0266230255365372E-2</v>
      </c>
      <c r="C172" s="37">
        <f>'TA1'!E75</f>
        <v>0.2668788731098175</v>
      </c>
      <c r="D172" s="84">
        <f>'TA1'!F75</f>
        <v>0.67285490036010742</v>
      </c>
      <c r="E172" s="37">
        <f>'TA1'!G75</f>
        <v>0.29204955697059631</v>
      </c>
      <c r="F172" s="37">
        <f>'TA1'!H75</f>
        <v>0.10196226090192795</v>
      </c>
      <c r="G172" s="37">
        <f t="shared" si="27"/>
        <v>0.38080534338951111</v>
      </c>
      <c r="H172" s="37">
        <f t="shared" si="14"/>
        <v>0.32714510336518288</v>
      </c>
      <c r="I172" s="85">
        <f t="shared" si="15"/>
        <v>0.19008729606866837</v>
      </c>
      <c r="J172" s="77">
        <v>0.73585701907166901</v>
      </c>
      <c r="K172" s="77">
        <v>0.3005597940779336</v>
      </c>
      <c r="L172" s="78">
        <v>0.10874614866314393</v>
      </c>
      <c r="M172" s="103">
        <v>2316.0807210259622</v>
      </c>
      <c r="N172" s="104">
        <v>7049.3957391922831</v>
      </c>
      <c r="O172" s="105">
        <v>33850.372870975552</v>
      </c>
      <c r="P172" s="115">
        <f t="shared" si="25"/>
        <v>3.0436744605643917</v>
      </c>
      <c r="Q172" s="122">
        <v>0.29196749999999994</v>
      </c>
      <c r="R172" s="123">
        <v>0.70803250000000006</v>
      </c>
      <c r="S172" s="123">
        <v>0.27790000000000004</v>
      </c>
      <c r="T172" s="123">
        <v>9.4030000000000002E-2</v>
      </c>
      <c r="U172" s="124">
        <f t="shared" si="13"/>
        <v>0.43013250000000003</v>
      </c>
      <c r="V172" s="107">
        <f t="shared" si="28"/>
        <v>1967</v>
      </c>
      <c r="W172" s="131">
        <f t="shared" si="29"/>
        <v>0.36686157172549722</v>
      </c>
      <c r="X172" s="131">
        <f t="shared" si="30"/>
        <v>2.0307310253713911</v>
      </c>
      <c r="Y172" s="131">
        <f t="shared" si="31"/>
        <v>20.479512758916574</v>
      </c>
      <c r="Z172" s="131">
        <f t="shared" si="32"/>
        <v>88.890377777054937</v>
      </c>
      <c r="AA172" s="131">
        <f t="shared" si="33"/>
        <v>310.33992944860131</v>
      </c>
      <c r="AB172" s="131">
        <f t="shared" si="34"/>
        <v>12.878305534678981</v>
      </c>
      <c r="AC172" s="131">
        <f t="shared" si="35"/>
        <v>1.1063591066792278</v>
      </c>
      <c r="AD172" s="138">
        <f t="shared" si="36"/>
        <v>3.0436744605643917</v>
      </c>
      <c r="AE172" s="130"/>
    </row>
    <row r="173" spans="1:31" ht="15">
      <c r="A173" s="10">
        <f t="shared" si="26"/>
        <v>1968</v>
      </c>
      <c r="B173" s="84">
        <f>'TA1'!D76</f>
        <v>7.3577061295509338E-2</v>
      </c>
      <c r="C173" s="37">
        <f>'TA1'!E76</f>
        <v>0.30179905891418457</v>
      </c>
      <c r="D173" s="84">
        <f>'TA1'!F76</f>
        <v>0.62462389469146729</v>
      </c>
      <c r="E173" s="37">
        <f>'TA1'!G76</f>
        <v>0.25710725784301758</v>
      </c>
      <c r="F173" s="37">
        <f>'TA1'!H76</f>
        <v>8.9763060212135315E-2</v>
      </c>
      <c r="G173" s="37">
        <f t="shared" si="27"/>
        <v>0.36751663684844971</v>
      </c>
      <c r="H173" s="37">
        <f t="shared" si="14"/>
        <v>0.37537612020969391</v>
      </c>
      <c r="I173" s="85">
        <f t="shared" si="15"/>
        <v>0.16734419763088226</v>
      </c>
      <c r="J173" s="77">
        <v>0.69906109805056149</v>
      </c>
      <c r="K173" s="77">
        <v>0.28567371299306266</v>
      </c>
      <c r="L173" s="78">
        <v>0.10584597988784941</v>
      </c>
      <c r="M173" s="103">
        <v>2486.6406955594298</v>
      </c>
      <c r="N173" s="104">
        <v>7832.4281273807646</v>
      </c>
      <c r="O173" s="105">
        <v>34257.12681071824</v>
      </c>
      <c r="P173" s="115">
        <f t="shared" si="25"/>
        <v>3.1498029214142944</v>
      </c>
      <c r="Q173" s="122">
        <v>0.29528999999999994</v>
      </c>
      <c r="R173" s="123">
        <v>0.70471000000000006</v>
      </c>
      <c r="S173" s="123">
        <v>0.28639000000000003</v>
      </c>
      <c r="T173" s="123">
        <v>9.9960000000000007E-2</v>
      </c>
      <c r="U173" s="124">
        <f t="shared" si="13"/>
        <v>0.41832000000000003</v>
      </c>
      <c r="V173" s="107">
        <f t="shared" si="28"/>
        <v>1968</v>
      </c>
      <c r="W173" s="131">
        <f t="shared" si="29"/>
        <v>0.46350648523534782</v>
      </c>
      <c r="X173" s="131">
        <f t="shared" si="30"/>
        <v>2.3765188936199579</v>
      </c>
      <c r="Y173" s="131">
        <f t="shared" si="31"/>
        <v>19.67442168284358</v>
      </c>
      <c r="Z173" s="131">
        <f t="shared" si="32"/>
        <v>80.983719187075494</v>
      </c>
      <c r="AA173" s="131">
        <f t="shared" si="33"/>
        <v>282.73594929127097</v>
      </c>
      <c r="AB173" s="131">
        <f t="shared" si="34"/>
        <v>12.862277515706703</v>
      </c>
      <c r="AC173" s="131">
        <f t="shared" si="35"/>
        <v>1.3137342222951747</v>
      </c>
      <c r="AD173" s="138">
        <f t="shared" si="36"/>
        <v>3.1498029214142944</v>
      </c>
      <c r="AE173" s="130"/>
    </row>
    <row r="174" spans="1:31" ht="15">
      <c r="A174" s="10">
        <f t="shared" si="26"/>
        <v>1969</v>
      </c>
      <c r="B174" s="84">
        <f>'TA1'!D77</f>
        <v>8.5637032985687256E-2</v>
      </c>
      <c r="C174" s="37">
        <f>'TA1'!E77</f>
        <v>0.32676839828491211</v>
      </c>
      <c r="D174" s="84">
        <f>'TA1'!F77</f>
        <v>0.58759456872940063</v>
      </c>
      <c r="E174" s="37">
        <f>'TA1'!G77</f>
        <v>0.23332299292087555</v>
      </c>
      <c r="F174" s="37">
        <f>'TA1'!H77</f>
        <v>8.145923912525177E-2</v>
      </c>
      <c r="G174" s="37">
        <f t="shared" si="27"/>
        <v>0.35427157580852509</v>
      </c>
      <c r="H174" s="37">
        <f t="shared" si="14"/>
        <v>0.41240543127059937</v>
      </c>
      <c r="I174" s="85">
        <f t="shared" si="15"/>
        <v>0.15186375379562378</v>
      </c>
      <c r="J174" s="77">
        <v>0.65654809889215138</v>
      </c>
      <c r="K174" s="77">
        <v>0.25975139564580241</v>
      </c>
      <c r="L174" s="78">
        <v>9.7704975366042862E-2</v>
      </c>
      <c r="M174" s="103">
        <v>2821.2496149480603</v>
      </c>
      <c r="N174" s="104">
        <v>8921.5172280181287</v>
      </c>
      <c r="O174" s="105">
        <v>34708.075096924003</v>
      </c>
      <c r="P174" s="115">
        <f t="shared" si="25"/>
        <v>3.162257313478579</v>
      </c>
      <c r="Q174" s="122">
        <v>0.29889999999999994</v>
      </c>
      <c r="R174" s="123">
        <v>0.70110000000000006</v>
      </c>
      <c r="S174" s="123">
        <v>0.27878000000000003</v>
      </c>
      <c r="T174" s="123">
        <v>9.9800000000000014E-2</v>
      </c>
      <c r="U174" s="124">
        <f t="shared" si="13"/>
        <v>0.42232000000000003</v>
      </c>
      <c r="V174" s="107">
        <f t="shared" si="28"/>
        <v>1969</v>
      </c>
      <c r="W174" s="131">
        <f t="shared" si="29"/>
        <v>0.54161266772719163</v>
      </c>
      <c r="X174" s="131">
        <f t="shared" si="30"/>
        <v>2.5833143932253613</v>
      </c>
      <c r="Y174" s="131">
        <f t="shared" si="31"/>
        <v>18.581252223248388</v>
      </c>
      <c r="Z174" s="131">
        <f t="shared" si="32"/>
        <v>73.782734076674942</v>
      </c>
      <c r="AA174" s="131">
        <f t="shared" si="33"/>
        <v>257.59507467422782</v>
      </c>
      <c r="AB174" s="131">
        <f t="shared" si="34"/>
        <v>12.447754239534326</v>
      </c>
      <c r="AC174" s="131">
        <f t="shared" si="35"/>
        <v>1.4490356568374894</v>
      </c>
      <c r="AD174" s="138">
        <f t="shared" si="36"/>
        <v>3.162257313478579</v>
      </c>
      <c r="AE174" s="130"/>
    </row>
    <row r="175" spans="1:31" ht="15">
      <c r="A175" s="10">
        <f t="shared" si="26"/>
        <v>1970</v>
      </c>
      <c r="B175" s="84">
        <f>'TA1'!D78</f>
        <v>6.8479195237159729E-2</v>
      </c>
      <c r="C175" s="37">
        <f>'TA1'!E78</f>
        <v>0.34987175464630127</v>
      </c>
      <c r="D175" s="84">
        <f>'TA1'!F78</f>
        <v>0.5816490650177002</v>
      </c>
      <c r="E175" s="37">
        <f>'TA1'!G78</f>
        <v>0.2032662034034729</v>
      </c>
      <c r="F175" s="37">
        <f>'TA1'!H78</f>
        <v>6.8930543959140778E-2</v>
      </c>
      <c r="G175" s="37">
        <f t="shared" si="27"/>
        <v>0.37838286161422729</v>
      </c>
      <c r="H175" s="37">
        <f t="shared" si="14"/>
        <v>0.418350949883461</v>
      </c>
      <c r="I175" s="85">
        <f t="shared" si="15"/>
        <v>0.13433565944433212</v>
      </c>
      <c r="J175" s="77">
        <v>0.62021338776370583</v>
      </c>
      <c r="K175" s="77">
        <v>0.24032874610424854</v>
      </c>
      <c r="L175" s="78">
        <v>9.1224313356407141E-2</v>
      </c>
      <c r="M175" s="103">
        <v>3112.1891666370907</v>
      </c>
      <c r="N175" s="104">
        <v>9647.2558387813497</v>
      </c>
      <c r="O175" s="105">
        <v>35172.802321980431</v>
      </c>
      <c r="P175" s="115">
        <f t="shared" si="25"/>
        <v>3.0998295162134362</v>
      </c>
      <c r="Q175" s="122">
        <v>0.29997499999999988</v>
      </c>
      <c r="R175" s="123">
        <v>0.70002500000000012</v>
      </c>
      <c r="S175" s="123">
        <v>0.27554000000000001</v>
      </c>
      <c r="T175" s="123">
        <v>9.4650000000000012E-2</v>
      </c>
      <c r="U175" s="124">
        <f t="shared" si="13"/>
        <v>0.42448500000000011</v>
      </c>
      <c r="V175" s="107">
        <f t="shared" si="28"/>
        <v>1970</v>
      </c>
      <c r="W175" s="131">
        <f t="shared" si="29"/>
        <v>0.42454766128538057</v>
      </c>
      <c r="X175" s="131">
        <f t="shared" si="30"/>
        <v>2.7113569798549748</v>
      </c>
      <c r="Y175" s="131">
        <f t="shared" si="31"/>
        <v>18.030129398198152</v>
      </c>
      <c r="Z175" s="131">
        <f t="shared" si="32"/>
        <v>63.009057695872926</v>
      </c>
      <c r="AA175" s="131">
        <f t="shared" si="33"/>
        <v>213.67293473319233</v>
      </c>
      <c r="AB175" s="131">
        <f t="shared" si="34"/>
        <v>13.03247069845651</v>
      </c>
      <c r="AC175" s="131">
        <f t="shared" si="35"/>
        <v>1.4409073584274226</v>
      </c>
      <c r="AD175" s="138">
        <f t="shared" si="36"/>
        <v>3.0998295162134362</v>
      </c>
      <c r="AE175" s="130"/>
    </row>
    <row r="176" spans="1:31" ht="15">
      <c r="A176" s="10">
        <f t="shared" si="26"/>
        <v>1971</v>
      </c>
      <c r="B176" s="84">
        <f>'TA1'!D79</f>
        <v>7.1591839194297791E-2</v>
      </c>
      <c r="C176" s="37">
        <f>'TA1'!E79</f>
        <v>0.35545629262924194</v>
      </c>
      <c r="D176" s="84">
        <f>'TA1'!F79</f>
        <v>0.57295185327529907</v>
      </c>
      <c r="E176" s="37">
        <f>'TA1'!G79</f>
        <v>0.19840297102928162</v>
      </c>
      <c r="F176" s="37">
        <f>'TA1'!H79</f>
        <v>6.6073209047317505E-2</v>
      </c>
      <c r="G176" s="37">
        <f t="shared" si="27"/>
        <v>0.37454888224601746</v>
      </c>
      <c r="H176" s="37">
        <f t="shared" si="14"/>
        <v>0.42704813182353973</v>
      </c>
      <c r="I176" s="85">
        <f t="shared" si="15"/>
        <v>0.13232976198196411</v>
      </c>
      <c r="J176" s="77">
        <v>0.57915119677320426</v>
      </c>
      <c r="K176" s="77">
        <v>0.23005788249641712</v>
      </c>
      <c r="L176" s="78">
        <v>8.7951275799380141E-2</v>
      </c>
      <c r="M176" s="103">
        <v>3426.5086141209476</v>
      </c>
      <c r="N176" s="104">
        <v>10410.776428835921</v>
      </c>
      <c r="O176" s="105">
        <v>35674.949009174852</v>
      </c>
      <c r="P176" s="115">
        <f t="shared" si="25"/>
        <v>3.0383044670987207</v>
      </c>
      <c r="Q176" s="122">
        <v>0.30109749999999991</v>
      </c>
      <c r="R176" s="123">
        <v>0.69890250000000009</v>
      </c>
      <c r="S176" s="123">
        <v>0.26989000000000002</v>
      </c>
      <c r="T176" s="123">
        <v>9.2230000000000006E-2</v>
      </c>
      <c r="U176" s="124">
        <f t="shared" si="13"/>
        <v>0.42901250000000007</v>
      </c>
      <c r="V176" s="107">
        <f t="shared" si="28"/>
        <v>1971</v>
      </c>
      <c r="W176" s="131">
        <f t="shared" si="29"/>
        <v>0.43503560966369648</v>
      </c>
      <c r="X176" s="131">
        <f t="shared" si="30"/>
        <v>2.6999611043844398</v>
      </c>
      <c r="Y176" s="131">
        <f t="shared" si="31"/>
        <v>17.408021752388319</v>
      </c>
      <c r="Z176" s="131">
        <f t="shared" si="32"/>
        <v>60.280863316392434</v>
      </c>
      <c r="AA176" s="131">
        <f t="shared" si="33"/>
        <v>200.75052620401237</v>
      </c>
      <c r="AB176" s="131">
        <f t="shared" si="34"/>
        <v>12.644372689721196</v>
      </c>
      <c r="AC176" s="131">
        <f t="shared" si="35"/>
        <v>1.4416691628729157</v>
      </c>
      <c r="AD176" s="138">
        <f t="shared" si="36"/>
        <v>3.0383044670987207</v>
      </c>
      <c r="AE176" s="130"/>
    </row>
    <row r="177" spans="1:31" ht="15">
      <c r="A177" s="10">
        <f t="shared" si="26"/>
        <v>1972</v>
      </c>
      <c r="B177" s="84">
        <f>'TA1'!D80</f>
        <v>7.3273450136184692E-2</v>
      </c>
      <c r="C177" s="37">
        <f>'TA1'!E80</f>
        <v>0.355682373046875</v>
      </c>
      <c r="D177" s="84">
        <f>'TA1'!F80</f>
        <v>0.5710442066192627</v>
      </c>
      <c r="E177" s="37">
        <f>'TA1'!G80</f>
        <v>0.19785000383853912</v>
      </c>
      <c r="F177" s="37">
        <f>'TA1'!H80</f>
        <v>6.571362167596817E-2</v>
      </c>
      <c r="G177" s="37">
        <f t="shared" si="27"/>
        <v>0.37319420278072357</v>
      </c>
      <c r="H177" s="37">
        <f t="shared" si="14"/>
        <v>0.42895582318305969</v>
      </c>
      <c r="I177" s="85">
        <f t="shared" si="15"/>
        <v>0.13213638216257095</v>
      </c>
      <c r="J177" s="77">
        <v>0.55445456812951366</v>
      </c>
      <c r="K177" s="77">
        <v>0.21813605439878594</v>
      </c>
      <c r="L177" s="78">
        <v>8.3058242010283515E-2</v>
      </c>
      <c r="M177" s="103">
        <v>3776.7104116618289</v>
      </c>
      <c r="N177" s="104">
        <v>11570.526782363475</v>
      </c>
      <c r="O177" s="105">
        <v>36101.23506798366</v>
      </c>
      <c r="P177" s="115">
        <f t="shared" si="25"/>
        <v>3.0636520996250303</v>
      </c>
      <c r="Q177" s="122">
        <v>0.30344249999999995</v>
      </c>
      <c r="R177" s="123">
        <v>0.69655750000000005</v>
      </c>
      <c r="S177" s="123">
        <v>0.26495000000000002</v>
      </c>
      <c r="T177" s="123">
        <v>8.7230000000000002E-2</v>
      </c>
      <c r="U177" s="124">
        <f t="shared" si="13"/>
        <v>0.43160750000000003</v>
      </c>
      <c r="V177" s="107">
        <f t="shared" si="28"/>
        <v>1972</v>
      </c>
      <c r="W177" s="131">
        <f t="shared" si="29"/>
        <v>0.44896871871298438</v>
      </c>
      <c r="X177" s="131">
        <f t="shared" si="30"/>
        <v>2.7242176224616794</v>
      </c>
      <c r="Y177" s="131">
        <f t="shared" si="31"/>
        <v>17.494807825878137</v>
      </c>
      <c r="Z177" s="131">
        <f t="shared" si="32"/>
        <v>60.614357967076067</v>
      </c>
      <c r="AA177" s="131">
        <f t="shared" si="33"/>
        <v>201.32367502154477</v>
      </c>
      <c r="AB177" s="131">
        <f t="shared" si="34"/>
        <v>12.703746699078369</v>
      </c>
      <c r="AC177" s="131">
        <f t="shared" si="35"/>
        <v>1.4601904537124044</v>
      </c>
      <c r="AD177" s="138">
        <f t="shared" si="36"/>
        <v>3.0636520996250303</v>
      </c>
      <c r="AE177" s="130"/>
    </row>
    <row r="178" spans="1:31" ht="15">
      <c r="A178" s="10">
        <f t="shared" si="26"/>
        <v>1973</v>
      </c>
      <c r="B178" s="84">
        <f>'TA1'!D81</f>
        <v>7.4032455682754517E-2</v>
      </c>
      <c r="C178" s="37">
        <f>'TA1'!E81</f>
        <v>0.35723128914833069</v>
      </c>
      <c r="D178" s="84">
        <f>'TA1'!F81</f>
        <v>0.56873625516891479</v>
      </c>
      <c r="E178" s="37">
        <f>'TA1'!G81</f>
        <v>0.19778589904308319</v>
      </c>
      <c r="F178" s="37">
        <f>'TA1'!H81</f>
        <v>6.5837770700454712E-2</v>
      </c>
      <c r="G178" s="37">
        <f t="shared" si="27"/>
        <v>0.3709503561258316</v>
      </c>
      <c r="H178" s="37">
        <f t="shared" si="14"/>
        <v>0.43126374483108521</v>
      </c>
      <c r="I178" s="85">
        <f t="shared" si="15"/>
        <v>0.13194812834262848</v>
      </c>
      <c r="J178" s="77">
        <v>0.53968418891961201</v>
      </c>
      <c r="K178" s="77">
        <v>0.22208638941435119</v>
      </c>
      <c r="L178" s="78">
        <v>8.4789932867674639E-2</v>
      </c>
      <c r="M178" s="103">
        <v>4271.993052548065</v>
      </c>
      <c r="N178" s="104">
        <v>13004.593649460996</v>
      </c>
      <c r="O178" s="105">
        <v>36515.054341009061</v>
      </c>
      <c r="P178" s="115">
        <f t="shared" si="25"/>
        <v>3.0441514041564979</v>
      </c>
      <c r="Q178" s="122">
        <v>0.30934499999999998</v>
      </c>
      <c r="R178" s="123">
        <v>0.69065500000000002</v>
      </c>
      <c r="S178" s="123">
        <v>0.24857000000000001</v>
      </c>
      <c r="T178" s="123">
        <v>7.9690000000000011E-2</v>
      </c>
      <c r="U178" s="124">
        <f t="shared" si="13"/>
        <v>0.44208500000000001</v>
      </c>
      <c r="V178" s="107">
        <f t="shared" si="28"/>
        <v>1973</v>
      </c>
      <c r="W178" s="131">
        <f t="shared" si="29"/>
        <v>0.45073200783962175</v>
      </c>
      <c r="X178" s="131">
        <f t="shared" si="30"/>
        <v>2.7186653261738165</v>
      </c>
      <c r="Y178" s="131">
        <f t="shared" si="31"/>
        <v>17.313192697671603</v>
      </c>
      <c r="Z178" s="131">
        <f t="shared" si="32"/>
        <v>60.20902222943571</v>
      </c>
      <c r="AA178" s="131">
        <f t="shared" si="33"/>
        <v>200.42014212432275</v>
      </c>
      <c r="AB178" s="131">
        <f t="shared" si="34"/>
        <v>12.546989416364482</v>
      </c>
      <c r="AC178" s="131">
        <f t="shared" si="35"/>
        <v>1.4587023715437086</v>
      </c>
      <c r="AD178" s="138">
        <f t="shared" si="36"/>
        <v>3.0441514041564979</v>
      </c>
      <c r="AE178" s="130"/>
    </row>
    <row r="179" spans="1:31" ht="15">
      <c r="A179" s="10">
        <f t="shared" si="26"/>
        <v>1974</v>
      </c>
      <c r="B179" s="84">
        <f>'TA1'!D82</f>
        <v>7.4739322066307068E-2</v>
      </c>
      <c r="C179" s="37">
        <f>'TA1'!E82</f>
        <v>0.36787649989128113</v>
      </c>
      <c r="D179" s="84">
        <f>'TA1'!F82</f>
        <v>0.557384192943573</v>
      </c>
      <c r="E179" s="37">
        <f>'TA1'!G82</f>
        <v>0.19133062660694122</v>
      </c>
      <c r="F179" s="37">
        <f>'TA1'!H82</f>
        <v>6.1959821730852127E-2</v>
      </c>
      <c r="G179" s="37">
        <f t="shared" si="27"/>
        <v>0.36605356633663177</v>
      </c>
      <c r="H179" s="37">
        <f t="shared" si="14"/>
        <v>0.4426158219575882</v>
      </c>
      <c r="I179" s="85">
        <f t="shared" si="15"/>
        <v>0.1293708048760891</v>
      </c>
      <c r="J179" s="77">
        <v>0.52006753867428379</v>
      </c>
      <c r="K179" s="77">
        <v>0.22406585738225357</v>
      </c>
      <c r="L179" s="78">
        <v>8.6734173726845706E-2</v>
      </c>
      <c r="M179" s="103">
        <v>4915.496928456525</v>
      </c>
      <c r="N179" s="104">
        <v>14827.785062568755</v>
      </c>
      <c r="O179" s="105">
        <v>36914.520383885014</v>
      </c>
      <c r="P179" s="115">
        <f t="shared" si="25"/>
        <v>3.0165383639502563</v>
      </c>
      <c r="Q179" s="122">
        <v>0.31476249999999995</v>
      </c>
      <c r="R179" s="123">
        <v>0.68523750000000005</v>
      </c>
      <c r="S179" s="123">
        <v>0.24876000000000001</v>
      </c>
      <c r="T179" s="123">
        <v>7.9530000000000003E-2</v>
      </c>
      <c r="U179" s="124">
        <f t="shared" si="13"/>
        <v>0.43647750000000007</v>
      </c>
      <c r="V179" s="107">
        <f t="shared" si="28"/>
        <v>1974</v>
      </c>
      <c r="W179" s="131">
        <f t="shared" si="29"/>
        <v>0.45090806461729843</v>
      </c>
      <c r="X179" s="131">
        <f t="shared" si="30"/>
        <v>2.7742839377944795</v>
      </c>
      <c r="Y179" s="131">
        <f t="shared" si="31"/>
        <v>16.813708014737397</v>
      </c>
      <c r="Z179" s="131">
        <f t="shared" si="32"/>
        <v>57.715617535847976</v>
      </c>
      <c r="AA179" s="131">
        <f t="shared" si="33"/>
        <v>186.9041792746342</v>
      </c>
      <c r="AB179" s="131">
        <f t="shared" si="34"/>
        <v>12.269051401280665</v>
      </c>
      <c r="AC179" s="131">
        <f t="shared" si="35"/>
        <v>1.4835195638071565</v>
      </c>
      <c r="AD179" s="138">
        <f t="shared" si="36"/>
        <v>3.0165383639502563</v>
      </c>
      <c r="AE179" s="130"/>
    </row>
    <row r="180" spans="1:31" ht="15">
      <c r="A180" s="10">
        <f t="shared" si="26"/>
        <v>1975</v>
      </c>
      <c r="B180" s="84">
        <f>'TA1'!D83</f>
        <v>7.5695693492889404E-2</v>
      </c>
      <c r="C180" s="37">
        <f>'TA1'!E83</f>
        <v>0.37501487135887146</v>
      </c>
      <c r="D180" s="84">
        <f>'TA1'!F83</f>
        <v>0.54928940534591675</v>
      </c>
      <c r="E180" s="37">
        <f>'TA1'!G83</f>
        <v>0.18681147694587708</v>
      </c>
      <c r="F180" s="37">
        <f>'TA1'!H83</f>
        <v>5.9193704277276993E-2</v>
      </c>
      <c r="G180" s="37">
        <f t="shared" si="27"/>
        <v>0.36247792840003967</v>
      </c>
      <c r="H180" s="37">
        <f t="shared" si="14"/>
        <v>0.45071056485176086</v>
      </c>
      <c r="I180" s="85">
        <f t="shared" si="15"/>
        <v>0.12761777266860008</v>
      </c>
      <c r="J180" s="77">
        <v>0.51933141767154545</v>
      </c>
      <c r="K180" s="77">
        <v>0.22811483197001881</v>
      </c>
      <c r="L180" s="78">
        <v>8.751840723482765E-2</v>
      </c>
      <c r="M180" s="103">
        <v>5487.4249202088458</v>
      </c>
      <c r="N180" s="104">
        <v>17021.012004254546</v>
      </c>
      <c r="O180" s="105">
        <v>37281.95811993815</v>
      </c>
      <c r="P180" s="115">
        <f t="shared" si="25"/>
        <v>3.1018213919556903</v>
      </c>
      <c r="Q180" s="122">
        <v>0.31792249999999989</v>
      </c>
      <c r="R180" s="123">
        <v>0.68207750000000011</v>
      </c>
      <c r="S180" s="123">
        <v>0.24714000000000003</v>
      </c>
      <c r="T180" s="123">
        <v>7.597000000000001E-2</v>
      </c>
      <c r="U180" s="124">
        <f t="shared" si="13"/>
        <v>0.43493750000000009</v>
      </c>
      <c r="V180" s="107">
        <f>V179+1</f>
        <v>1975</v>
      </c>
      <c r="W180" s="131">
        <f t="shared" si="29"/>
        <v>0.46958904271033097</v>
      </c>
      <c r="X180" s="131">
        <f t="shared" si="30"/>
        <v>2.9080728757061469</v>
      </c>
      <c r="Y180" s="131">
        <f t="shared" si="31"/>
        <v>17.03797627876585</v>
      </c>
      <c r="Z180" s="131">
        <f t="shared" si="32"/>
        <v>57.945583545355881</v>
      </c>
      <c r="AA180" s="131">
        <f t="shared" si="33"/>
        <v>183.60829819635683</v>
      </c>
      <c r="AB180" s="131">
        <f t="shared" si="34"/>
        <v>12.49268658247807</v>
      </c>
      <c r="AC180" s="131">
        <f t="shared" si="35"/>
        <v>1.553359635152916</v>
      </c>
      <c r="AD180" s="138">
        <f t="shared" si="36"/>
        <v>3.1018213919556903</v>
      </c>
      <c r="AE180" s="130"/>
    </row>
    <row r="181" spans="1:31" ht="15">
      <c r="A181" s="10">
        <f t="shared" si="26"/>
        <v>1976</v>
      </c>
      <c r="B181" s="84">
        <f>'TA1'!D84</f>
        <v>7.8778117895126343E-2</v>
      </c>
      <c r="C181" s="37">
        <f>'TA1'!E84</f>
        <v>0.37993830442428589</v>
      </c>
      <c r="D181" s="84">
        <f>'TA1'!F84</f>
        <v>0.54128360748291016</v>
      </c>
      <c r="E181" s="37">
        <f>'TA1'!G84</f>
        <v>0.18303044140338898</v>
      </c>
      <c r="F181" s="37">
        <f>'TA1'!H84</f>
        <v>5.916278064250946E-2</v>
      </c>
      <c r="G181" s="37">
        <f t="shared" si="27"/>
        <v>0.35825316607952118</v>
      </c>
      <c r="H181" s="37">
        <f t="shared" si="14"/>
        <v>0.45871642231941223</v>
      </c>
      <c r="I181" s="85">
        <f t="shared" si="15"/>
        <v>0.12386766076087952</v>
      </c>
      <c r="J181" s="77">
        <v>0.52078795866210748</v>
      </c>
      <c r="K181" s="77">
        <v>0.22937328372948954</v>
      </c>
      <c r="L181" s="78">
        <v>8.9534253330006142E-2</v>
      </c>
      <c r="M181" s="103">
        <v>6293.0790192792956</v>
      </c>
      <c r="N181" s="104">
        <v>19259.792082538854</v>
      </c>
      <c r="O181" s="105">
        <v>37591.040685146763</v>
      </c>
      <c r="P181" s="115">
        <f t="shared" si="25"/>
        <v>3.0604719920940306</v>
      </c>
      <c r="Q181" s="122">
        <v>0.32290499999999989</v>
      </c>
      <c r="R181" s="123">
        <v>0.67709500000000011</v>
      </c>
      <c r="S181" s="123">
        <v>0.23460000000000003</v>
      </c>
      <c r="T181" s="123">
        <v>7.1870000000000003E-2</v>
      </c>
      <c r="U181" s="124">
        <f t="shared" si="13"/>
        <v>0.44249500000000008</v>
      </c>
      <c r="V181" s="107">
        <f t="shared" si="28"/>
        <v>1976</v>
      </c>
      <c r="W181" s="131">
        <f t="shared" si="29"/>
        <v>0.48219644681583146</v>
      </c>
      <c r="X181" s="131">
        <f t="shared" si="30"/>
        <v>2.9069763485355558</v>
      </c>
      <c r="Y181" s="131">
        <f t="shared" si="31"/>
        <v>16.565833204810655</v>
      </c>
      <c r="Z181" s="131">
        <f t="shared" si="32"/>
        <v>56.015953961567952</v>
      </c>
      <c r="AA181" s="131">
        <f t="shared" si="33"/>
        <v>181.06603313080308</v>
      </c>
      <c r="AB181" s="131">
        <f t="shared" si="34"/>
        <v>12.182486454059841</v>
      </c>
      <c r="AC181" s="131">
        <f t="shared" si="35"/>
        <v>1.5598764031357089</v>
      </c>
      <c r="AD181" s="138">
        <f t="shared" si="36"/>
        <v>3.0604719920940306</v>
      </c>
      <c r="AE181" s="130"/>
    </row>
    <row r="182" spans="1:31" ht="15">
      <c r="A182" s="10">
        <f t="shared" si="26"/>
        <v>1977</v>
      </c>
      <c r="B182" s="84">
        <f>'TA1'!D85</f>
        <v>8.2103103399276733E-2</v>
      </c>
      <c r="C182" s="37">
        <f>'TA1'!E85</f>
        <v>0.38548219203948975</v>
      </c>
      <c r="D182" s="84">
        <f>'TA1'!F85</f>
        <v>0.53241473436355591</v>
      </c>
      <c r="E182" s="37">
        <f>'TA1'!G85</f>
        <v>0.17867012321949005</v>
      </c>
      <c r="F182" s="37">
        <f>'TA1'!H85</f>
        <v>5.878135934472084E-2</v>
      </c>
      <c r="G182" s="37">
        <f t="shared" si="27"/>
        <v>0.35374461114406586</v>
      </c>
      <c r="H182" s="37">
        <f t="shared" si="14"/>
        <v>0.46758529543876648</v>
      </c>
      <c r="I182" s="85">
        <f t="shared" si="15"/>
        <v>0.11988876387476921</v>
      </c>
      <c r="J182" s="77">
        <v>0.52236957274756146</v>
      </c>
      <c r="K182" s="77">
        <v>0.22565996223494289</v>
      </c>
      <c r="L182" s="78">
        <v>8.8973069822673348E-2</v>
      </c>
      <c r="M182" s="103">
        <v>6990.8042435346033</v>
      </c>
      <c r="N182" s="104">
        <v>21541.321572219156</v>
      </c>
      <c r="O182" s="105">
        <v>37951.744025887907</v>
      </c>
      <c r="P182" s="115">
        <f t="shared" si="25"/>
        <v>3.0813795983690286</v>
      </c>
      <c r="Q182" s="122">
        <v>0.32815249999999985</v>
      </c>
      <c r="R182" s="123">
        <v>0.67184750000000015</v>
      </c>
      <c r="S182" s="123">
        <v>0.23906000000000002</v>
      </c>
      <c r="T182" s="123">
        <v>7.332000000000001E-2</v>
      </c>
      <c r="U182" s="124">
        <f t="shared" si="13"/>
        <v>0.4327875000000001</v>
      </c>
      <c r="V182" s="107">
        <f t="shared" si="28"/>
        <v>1977</v>
      </c>
      <c r="W182" s="131">
        <f t="shared" si="29"/>
        <v>0.50598165555462826</v>
      </c>
      <c r="X182" s="131">
        <f t="shared" si="30"/>
        <v>2.9695424052126387</v>
      </c>
      <c r="Y182" s="131">
        <f t="shared" si="31"/>
        <v>16.405719003389269</v>
      </c>
      <c r="Z182" s="131">
        <f t="shared" si="32"/>
        <v>55.055047252661701</v>
      </c>
      <c r="AA182" s="131">
        <f t="shared" si="33"/>
        <v>181.12768144922143</v>
      </c>
      <c r="AB182" s="131">
        <f t="shared" si="34"/>
        <v>12.111349197914555</v>
      </c>
      <c r="AC182" s="131">
        <f t="shared" si="35"/>
        <v>1.6008975442915221</v>
      </c>
      <c r="AD182" s="138">
        <f t="shared" si="36"/>
        <v>3.0813795983690286</v>
      </c>
      <c r="AE182" s="130"/>
    </row>
    <row r="183" spans="1:31" ht="12.75" customHeight="1">
      <c r="A183" s="10">
        <f t="shared" si="26"/>
        <v>1978</v>
      </c>
      <c r="B183" s="84">
        <f>'TA1'!D86</f>
        <v>8.3371587097644806E-2</v>
      </c>
      <c r="C183" s="37">
        <f>'TA1'!E86</f>
        <v>0.39197266101837158</v>
      </c>
      <c r="D183" s="84">
        <f>'TA1'!F86</f>
        <v>0.52465575933456421</v>
      </c>
      <c r="E183" s="37">
        <f>'TA1'!G86</f>
        <v>0.1760200709104538</v>
      </c>
      <c r="F183" s="37">
        <f>'TA1'!H86</f>
        <v>5.9690885245800018E-2</v>
      </c>
      <c r="G183" s="37">
        <f t="shared" si="27"/>
        <v>0.34863568842411041</v>
      </c>
      <c r="H183" s="37">
        <f t="shared" si="14"/>
        <v>0.47534424811601639</v>
      </c>
      <c r="I183" s="85">
        <f t="shared" si="15"/>
        <v>0.11632918566465378</v>
      </c>
      <c r="J183" s="77">
        <v>0.52494527277292358</v>
      </c>
      <c r="K183" s="77">
        <v>0.22252364406996028</v>
      </c>
      <c r="L183" s="78">
        <v>8.8497264740066861E-2</v>
      </c>
      <c r="M183" s="103">
        <v>7868.444927759243</v>
      </c>
      <c r="N183" s="104">
        <v>25027.552335623317</v>
      </c>
      <c r="O183" s="105">
        <v>38330.742957349496</v>
      </c>
      <c r="P183" s="115">
        <f t="shared" si="25"/>
        <v>3.1807495083721204</v>
      </c>
      <c r="Q183" s="122">
        <v>0.33222999999999991</v>
      </c>
      <c r="R183" s="123">
        <v>0.66777000000000009</v>
      </c>
      <c r="S183" s="123">
        <v>0.22941000000000003</v>
      </c>
      <c r="T183" s="123">
        <v>7.0720000000000005E-2</v>
      </c>
      <c r="U183" s="124">
        <f t="shared" si="13"/>
        <v>0.43836000000000008</v>
      </c>
      <c r="V183" s="107">
        <f t="shared" si="28"/>
        <v>1978</v>
      </c>
      <c r="W183" s="131">
        <f t="shared" si="29"/>
        <v>0.53036826934607428</v>
      </c>
      <c r="X183" s="131">
        <f t="shared" si="30"/>
        <v>3.1169171220737426</v>
      </c>
      <c r="Y183" s="131">
        <f t="shared" si="31"/>
        <v>16.687985485680166</v>
      </c>
      <c r="Z183" s="131">
        <f t="shared" si="32"/>
        <v>55.98757540120517</v>
      </c>
      <c r="AA183" s="131">
        <f t="shared" si="33"/>
        <v>189.86175389987503</v>
      </c>
      <c r="AB183" s="131">
        <f t="shared" si="34"/>
        <v>12.321364383955165</v>
      </c>
      <c r="AC183" s="131">
        <f t="shared" si="35"/>
        <v>1.6799455372250383</v>
      </c>
      <c r="AD183" s="138">
        <f t="shared" si="36"/>
        <v>3.1807495083721204</v>
      </c>
      <c r="AE183" s="130"/>
    </row>
    <row r="184" spans="1:31" ht="15">
      <c r="A184" s="10">
        <f t="shared" si="26"/>
        <v>1979</v>
      </c>
      <c r="B184" s="84">
        <f>'TA1'!D87</f>
        <v>8.3870209753513336E-2</v>
      </c>
      <c r="C184" s="37">
        <f>'TA1'!E87</f>
        <v>0.39700406789779663</v>
      </c>
      <c r="D184" s="84">
        <f>'TA1'!F87</f>
        <v>0.51912575960159302</v>
      </c>
      <c r="E184" s="37">
        <f>'TA1'!G87</f>
        <v>0.17435543239116669</v>
      </c>
      <c r="F184" s="37">
        <f>'TA1'!H87</f>
        <v>6.1141196638345718E-2</v>
      </c>
      <c r="G184" s="37">
        <f t="shared" si="27"/>
        <v>0.34477032721042633</v>
      </c>
      <c r="H184" s="37">
        <f t="shared" si="14"/>
        <v>0.48087427765130997</v>
      </c>
      <c r="I184" s="85">
        <f t="shared" si="15"/>
        <v>0.11321423575282097</v>
      </c>
      <c r="J184" s="77">
        <v>0.51689574476167865</v>
      </c>
      <c r="K184" s="77">
        <v>0.22730204333330992</v>
      </c>
      <c r="L184" s="78">
        <v>8.8114482098010163E-2</v>
      </c>
      <c r="M184" s="103">
        <v>8913.0676659333603</v>
      </c>
      <c r="N184" s="104">
        <v>29237.673553081124</v>
      </c>
      <c r="O184" s="105">
        <v>38676.539651727275</v>
      </c>
      <c r="P184" s="115">
        <f t="shared" si="25"/>
        <v>3.2803154479383623</v>
      </c>
      <c r="Q184" s="122">
        <v>0.32580999999999993</v>
      </c>
      <c r="R184" s="123">
        <v>0.67419000000000007</v>
      </c>
      <c r="S184" s="123">
        <v>0.24360000000000001</v>
      </c>
      <c r="T184" s="123">
        <v>7.8900000000000012E-2</v>
      </c>
      <c r="U184" s="124">
        <f t="shared" si="13"/>
        <v>0.43059000000000003</v>
      </c>
      <c r="V184" s="107">
        <f>V183+1</f>
        <v>1979</v>
      </c>
      <c r="W184" s="131">
        <f t="shared" si="29"/>
        <v>0.55024148935256101</v>
      </c>
      <c r="X184" s="131">
        <f t="shared" si="30"/>
        <v>3.2557464420487818</v>
      </c>
      <c r="Y184" s="131">
        <f t="shared" si="31"/>
        <v>17.02896248643842</v>
      </c>
      <c r="Z184" s="131">
        <f t="shared" si="32"/>
        <v>57.194081830471681</v>
      </c>
      <c r="AA184" s="131">
        <f t="shared" si="33"/>
        <v>200.56241183820251</v>
      </c>
      <c r="AB184" s="131">
        <f t="shared" si="34"/>
        <v>12.566171448212504</v>
      </c>
      <c r="AC184" s="131">
        <f t="shared" si="35"/>
        <v>1.7526881349953261</v>
      </c>
      <c r="AD184" s="138">
        <f t="shared" si="36"/>
        <v>3.2803154479383623</v>
      </c>
      <c r="AE184" s="130"/>
    </row>
    <row r="185" spans="1:31" ht="15">
      <c r="A185" s="10">
        <f t="shared" si="26"/>
        <v>1980</v>
      </c>
      <c r="B185" s="84">
        <f>'TA1'!D88</f>
        <v>8.3410792052745819E-2</v>
      </c>
      <c r="C185" s="37">
        <f>'TA1'!E88</f>
        <v>0.40013140439987183</v>
      </c>
      <c r="D185" s="84">
        <f>'TA1'!F88</f>
        <v>0.51645779609680176</v>
      </c>
      <c r="E185" s="37">
        <f>'TA1'!G88</f>
        <v>0.17206966876983643</v>
      </c>
      <c r="F185" s="37">
        <f>'TA1'!H88</f>
        <v>5.8637764304876328E-2</v>
      </c>
      <c r="G185" s="37">
        <f t="shared" si="27"/>
        <v>0.34438812732696533</v>
      </c>
      <c r="H185" s="37">
        <f t="shared" si="14"/>
        <v>0.48354219645261765</v>
      </c>
      <c r="I185" s="85">
        <f t="shared" si="15"/>
        <v>0.1134319044649601</v>
      </c>
      <c r="J185" s="77">
        <v>0.52109264085974982</v>
      </c>
      <c r="K185" s="77">
        <v>0.22711106992223354</v>
      </c>
      <c r="L185" s="78">
        <v>8.6333474688393058E-2</v>
      </c>
      <c r="M185" s="103">
        <v>9971.0285890828054</v>
      </c>
      <c r="N185" s="104">
        <v>33035.770069945123</v>
      </c>
      <c r="O185" s="105">
        <v>39055.460679992044</v>
      </c>
      <c r="P185" s="115">
        <f t="shared" si="25"/>
        <v>3.3131757445882473</v>
      </c>
      <c r="Q185" s="122">
        <v>0.32869999999999999</v>
      </c>
      <c r="R185" s="123">
        <v>0.67130000000000001</v>
      </c>
      <c r="S185" s="123">
        <v>0.24341000000000002</v>
      </c>
      <c r="T185" s="123">
        <v>8.0190000000000011E-2</v>
      </c>
      <c r="U185" s="124">
        <f t="shared" si="13"/>
        <v>0.42788999999999999</v>
      </c>
      <c r="V185" s="107">
        <f t="shared" si="28"/>
        <v>1980</v>
      </c>
      <c r="W185" s="131">
        <f t="shared" si="29"/>
        <v>0.55270922613210316</v>
      </c>
      <c r="X185" s="131">
        <f t="shared" si="30"/>
        <v>3.3142641592642157</v>
      </c>
      <c r="Y185" s="131">
        <f t="shared" si="31"/>
        <v>17.111154431314265</v>
      </c>
      <c r="Z185" s="131">
        <f t="shared" si="32"/>
        <v>57.009705294755584</v>
      </c>
      <c r="AA185" s="131">
        <f t="shared" si="33"/>
        <v>194.27721841179877</v>
      </c>
      <c r="AB185" s="131">
        <f t="shared" si="34"/>
        <v>12.677982113154115</v>
      </c>
      <c r="AC185" s="131">
        <f t="shared" si="35"/>
        <v>1.7800669741908202</v>
      </c>
      <c r="AD185" s="138">
        <f t="shared" si="36"/>
        <v>3.3131757445882473</v>
      </c>
      <c r="AE185" s="130"/>
    </row>
    <row r="186" spans="1:31" ht="15">
      <c r="A186" s="10">
        <f t="shared" si="26"/>
        <v>1981</v>
      </c>
      <c r="B186" s="84">
        <f>'TA1'!D89</f>
        <v>8.4803491830825806E-2</v>
      </c>
      <c r="C186" s="37">
        <f>'TA1'!E89</f>
        <v>0.40610593557357788</v>
      </c>
      <c r="D186" s="84">
        <f>'TA1'!F89</f>
        <v>0.50909054279327393</v>
      </c>
      <c r="E186" s="37">
        <f>'TA1'!G89</f>
        <v>0.16674692928791046</v>
      </c>
      <c r="F186" s="37">
        <f>'TA1'!H89</f>
        <v>5.4349217563867569E-2</v>
      </c>
      <c r="G186" s="37">
        <f t="shared" si="27"/>
        <v>0.34234361350536346</v>
      </c>
      <c r="H186" s="37">
        <f t="shared" si="14"/>
        <v>0.49090942740440369</v>
      </c>
      <c r="I186" s="85">
        <f t="shared" si="15"/>
        <v>0.11239771172404289</v>
      </c>
      <c r="J186" s="77">
        <v>0.5242434523467755</v>
      </c>
      <c r="K186" s="77">
        <v>0.21990707986658242</v>
      </c>
      <c r="L186" s="78">
        <v>8.6296711570151619E-2</v>
      </c>
      <c r="M186" s="103">
        <v>11097.709110447611</v>
      </c>
      <c r="N186" s="104">
        <v>36779.73040443939</v>
      </c>
      <c r="O186" s="105">
        <v>39427.998575676451</v>
      </c>
      <c r="P186" s="115">
        <f t="shared" si="25"/>
        <v>3.3141732260592591</v>
      </c>
      <c r="Q186" s="122">
        <v>0.33046999999999993</v>
      </c>
      <c r="R186" s="123">
        <v>0.66953000000000007</v>
      </c>
      <c r="S186" s="123">
        <v>0.25287999999999999</v>
      </c>
      <c r="T186" s="123">
        <v>8.7650000000000006E-2</v>
      </c>
      <c r="U186" s="124">
        <f t="shared" si="13"/>
        <v>0.41665000000000008</v>
      </c>
      <c r="V186" s="107">
        <f t="shared" si="28"/>
        <v>1981</v>
      </c>
      <c r="W186" s="131">
        <f t="shared" si="29"/>
        <v>0.5621069242041159</v>
      </c>
      <c r="X186" s="131">
        <f t="shared" si="30"/>
        <v>3.3647635465542454</v>
      </c>
      <c r="Y186" s="131">
        <f t="shared" si="31"/>
        <v>16.872142465654438</v>
      </c>
      <c r="Z186" s="131">
        <f t="shared" si="32"/>
        <v>55.262820857358939</v>
      </c>
      <c r="AA186" s="131">
        <f t="shared" si="33"/>
        <v>180.12272170743952</v>
      </c>
      <c r="AB186" s="131">
        <f t="shared" si="34"/>
        <v>12.606511533242829</v>
      </c>
      <c r="AC186" s="131">
        <f t="shared" si="35"/>
        <v>1.8077320896930622</v>
      </c>
      <c r="AD186" s="138">
        <f t="shared" si="36"/>
        <v>3.3141732260592591</v>
      </c>
      <c r="AE186" s="130"/>
    </row>
    <row r="187" spans="1:31" ht="15">
      <c r="A187" s="10">
        <f t="shared" si="26"/>
        <v>1982</v>
      </c>
      <c r="B187" s="84">
        <f>'TA1'!D90</f>
        <v>8.7500564754009247E-2</v>
      </c>
      <c r="C187" s="37">
        <f>'TA1'!E90</f>
        <v>0.4100455641746521</v>
      </c>
      <c r="D187" s="84">
        <f>'TA1'!F90</f>
        <v>0.50245386362075806</v>
      </c>
      <c r="E187" s="37">
        <f>'TA1'!G90</f>
        <v>0.16178768873214722</v>
      </c>
      <c r="F187" s="37">
        <f>'TA1'!H90</f>
        <v>5.0349198281764984E-2</v>
      </c>
      <c r="G187" s="37">
        <f t="shared" si="27"/>
        <v>0.34066617488861084</v>
      </c>
      <c r="H187" s="37">
        <f t="shared" si="14"/>
        <v>0.49754612892866135</v>
      </c>
      <c r="I187" s="85">
        <f t="shared" si="15"/>
        <v>0.11143849045038223</v>
      </c>
      <c r="J187" s="77">
        <v>0.52414577539388885</v>
      </c>
      <c r="K187" s="77">
        <v>0.21873149304854453</v>
      </c>
      <c r="L187" s="78">
        <v>8.4105552370339121E-2</v>
      </c>
      <c r="M187" s="103">
        <v>12547.538498961845</v>
      </c>
      <c r="N187" s="104">
        <v>40533.850059149969</v>
      </c>
      <c r="O187" s="105">
        <v>39824.957304681273</v>
      </c>
      <c r="P187" s="115">
        <f t="shared" si="25"/>
        <v>3.2304224499891872</v>
      </c>
      <c r="Q187" s="122">
        <v>0.3408699999999999</v>
      </c>
      <c r="R187" s="123">
        <v>0.6591300000000001</v>
      </c>
      <c r="S187" s="123">
        <v>0.25663000000000002</v>
      </c>
      <c r="T187" s="123">
        <v>9.4160000000000008E-2</v>
      </c>
      <c r="U187" s="124">
        <f t="shared" ref="U187:U217" si="37">R187-S187</f>
        <v>0.40250000000000008</v>
      </c>
      <c r="V187" s="107">
        <f t="shared" si="28"/>
        <v>1982</v>
      </c>
      <c r="W187" s="131">
        <f t="shared" si="29"/>
        <v>0.56532757753616814</v>
      </c>
      <c r="X187" s="131">
        <f t="shared" si="30"/>
        <v>3.3115509900706948</v>
      </c>
      <c r="Y187" s="131">
        <f t="shared" si="31"/>
        <v>16.231382411243022</v>
      </c>
      <c r="Z187" s="131">
        <f t="shared" si="32"/>
        <v>52.264258181219098</v>
      </c>
      <c r="AA187" s="131">
        <f t="shared" si="33"/>
        <v>162.64918046837062</v>
      </c>
      <c r="AB187" s="131">
        <f t="shared" si="34"/>
        <v>12.227729547912345</v>
      </c>
      <c r="AC187" s="131">
        <f t="shared" si="35"/>
        <v>1.7858713164404021</v>
      </c>
      <c r="AD187" s="138">
        <f t="shared" si="36"/>
        <v>3.2304224499891872</v>
      </c>
      <c r="AE187" s="130"/>
    </row>
    <row r="188" spans="1:31" ht="15">
      <c r="A188" s="10">
        <f t="shared" si="26"/>
        <v>1983</v>
      </c>
      <c r="B188" s="84">
        <f>'TA1'!D91</f>
        <v>8.9038558304309845E-2</v>
      </c>
      <c r="C188" s="37">
        <f>'TA1'!E91</f>
        <v>0.41085955500602722</v>
      </c>
      <c r="D188" s="84">
        <f>'TA1'!F91</f>
        <v>0.50010192394256592</v>
      </c>
      <c r="E188" s="37">
        <f>'TA1'!G91</f>
        <v>0.15927664935588837</v>
      </c>
      <c r="F188" s="37">
        <f>'TA1'!H91</f>
        <v>4.7800347208976746E-2</v>
      </c>
      <c r="G188" s="37">
        <f t="shared" si="27"/>
        <v>0.34082527458667755</v>
      </c>
      <c r="H188" s="37">
        <f t="shared" si="14"/>
        <v>0.49989811331033707</v>
      </c>
      <c r="I188" s="85">
        <f t="shared" si="15"/>
        <v>0.11147630214691162</v>
      </c>
      <c r="J188" s="77">
        <v>0.51996695164918949</v>
      </c>
      <c r="K188" s="77">
        <v>0.21678018754976092</v>
      </c>
      <c r="L188" s="78">
        <v>8.1792374554822717E-2</v>
      </c>
      <c r="M188" s="103">
        <v>13707.619980418462</v>
      </c>
      <c r="N188" s="104">
        <v>44475.358493850894</v>
      </c>
      <c r="O188" s="105">
        <v>40201.528915100338</v>
      </c>
      <c r="P188" s="115">
        <f t="shared" si="25"/>
        <v>3.2445718919392719</v>
      </c>
      <c r="Q188" s="122">
        <v>0.34995999999999994</v>
      </c>
      <c r="R188" s="123">
        <v>0.65004000000000006</v>
      </c>
      <c r="S188" s="123">
        <v>0.24722000000000002</v>
      </c>
      <c r="T188" s="123">
        <v>8.9380000000000001E-2</v>
      </c>
      <c r="U188" s="124">
        <f t="shared" si="37"/>
        <v>0.40282000000000007</v>
      </c>
      <c r="V188" s="107">
        <f t="shared" si="28"/>
        <v>1983</v>
      </c>
      <c r="W188" s="131">
        <f t="shared" si="29"/>
        <v>0.57778400714591949</v>
      </c>
      <c r="X188" s="131">
        <f t="shared" si="30"/>
        <v>3.3326584092680829</v>
      </c>
      <c r="Y188" s="131">
        <f t="shared" si="31"/>
        <v>16.226166455288009</v>
      </c>
      <c r="Z188" s="131">
        <f t="shared" si="32"/>
        <v>51.678453954238272</v>
      </c>
      <c r="AA188" s="131">
        <f t="shared" si="33"/>
        <v>155.09166297918381</v>
      </c>
      <c r="AB188" s="131">
        <f t="shared" si="34"/>
        <v>12.287023399849092</v>
      </c>
      <c r="AC188" s="131">
        <f t="shared" si="35"/>
        <v>1.8021726303113252</v>
      </c>
      <c r="AD188" s="138">
        <f t="shared" si="36"/>
        <v>3.2445718919392719</v>
      </c>
      <c r="AE188" s="130"/>
    </row>
    <row r="189" spans="1:31" ht="15">
      <c r="A189" s="10">
        <f t="shared" si="26"/>
        <v>1984</v>
      </c>
      <c r="B189" s="84">
        <f>'TA1'!D92</f>
        <v>8.9819058775901794E-2</v>
      </c>
      <c r="C189" s="37">
        <f>'TA1'!E92</f>
        <v>0.41042736172676086</v>
      </c>
      <c r="D189" s="84">
        <f>'TA1'!F92</f>
        <v>0.49975359439849854</v>
      </c>
      <c r="E189" s="37">
        <f>'TA1'!G92</f>
        <v>0.15803715586662292</v>
      </c>
      <c r="F189" s="37">
        <f>'TA1'!H92</f>
        <v>4.6170804649591446E-2</v>
      </c>
      <c r="G189" s="37">
        <f t="shared" si="27"/>
        <v>0.34171643853187561</v>
      </c>
      <c r="H189" s="37">
        <f t="shared" si="14"/>
        <v>0.50024642050266266</v>
      </c>
      <c r="I189" s="85">
        <f t="shared" si="15"/>
        <v>0.11186635121703148</v>
      </c>
      <c r="J189" s="77">
        <v>0.51719687710941209</v>
      </c>
      <c r="K189" s="77">
        <v>0.21775869395849537</v>
      </c>
      <c r="L189" s="78">
        <v>8.0647591499673682E-2</v>
      </c>
      <c r="M189" s="103">
        <v>14734.266844629787</v>
      </c>
      <c r="N189" s="104">
        <v>47750.13348172266</v>
      </c>
      <c r="O189" s="105">
        <v>40588.084517959345</v>
      </c>
      <c r="P189" s="115">
        <f t="shared" si="25"/>
        <v>3.2407539503145486</v>
      </c>
      <c r="Q189" s="122">
        <v>0.35617999999999994</v>
      </c>
      <c r="R189" s="123">
        <v>0.64382000000000006</v>
      </c>
      <c r="S189" s="123">
        <v>0.24809000000000003</v>
      </c>
      <c r="T189" s="123">
        <v>9.3070000000000014E-2</v>
      </c>
      <c r="U189" s="124">
        <f t="shared" si="37"/>
        <v>0.39573000000000003</v>
      </c>
      <c r="V189" s="107">
        <f>V188+1</f>
        <v>1984</v>
      </c>
      <c r="W189" s="131">
        <f t="shared" si="29"/>
        <v>0.5821629390830767</v>
      </c>
      <c r="X189" s="131">
        <f t="shared" si="30"/>
        <v>3.3252352345829457</v>
      </c>
      <c r="Y189" s="131">
        <f t="shared" si="31"/>
        <v>16.195784352308287</v>
      </c>
      <c r="Z189" s="131">
        <f t="shared" si="32"/>
        <v>51.215953717123426</v>
      </c>
      <c r="AA189" s="131">
        <f t="shared" si="33"/>
        <v>149.62821755736479</v>
      </c>
      <c r="AB189" s="131">
        <f t="shared" si="34"/>
        <v>12.304654422884385</v>
      </c>
      <c r="AC189" s="131">
        <f t="shared" si="35"/>
        <v>1.8013061815274629</v>
      </c>
      <c r="AD189" s="138">
        <f t="shared" si="36"/>
        <v>3.2407539503145486</v>
      </c>
      <c r="AE189" s="130"/>
    </row>
    <row r="190" spans="1:31" ht="15">
      <c r="A190" s="10">
        <f t="shared" si="26"/>
        <v>1985</v>
      </c>
      <c r="B190" s="84">
        <f>'TA1'!D93</f>
        <v>9.1878205537796021E-2</v>
      </c>
      <c r="C190" s="37">
        <f>'TA1'!E93</f>
        <v>0.40675032138824463</v>
      </c>
      <c r="D190" s="84">
        <f>'TA1'!F93</f>
        <v>0.50137150287628174</v>
      </c>
      <c r="E190" s="37">
        <f>'TA1'!G93</f>
        <v>0.16139578819274902</v>
      </c>
      <c r="F190" s="37">
        <f>'TA1'!H93</f>
        <v>4.8287864774465561E-2</v>
      </c>
      <c r="G190" s="37">
        <f t="shared" si="27"/>
        <v>0.33997571468353271</v>
      </c>
      <c r="H190" s="37">
        <f t="shared" si="14"/>
        <v>0.49862852692604065</v>
      </c>
      <c r="I190" s="85">
        <f t="shared" si="15"/>
        <v>0.11310792341828346</v>
      </c>
      <c r="J190" s="77">
        <v>0.51467591553883729</v>
      </c>
      <c r="K190" s="77">
        <v>0.21183202484694449</v>
      </c>
      <c r="L190" s="78">
        <v>8.0827747537337638E-2</v>
      </c>
      <c r="M190" s="103">
        <v>15744.437955511232</v>
      </c>
      <c r="N190" s="104">
        <v>50281.951687846158</v>
      </c>
      <c r="O190" s="105">
        <v>40997.561476880335</v>
      </c>
      <c r="P190" s="115">
        <f t="shared" si="25"/>
        <v>3.1936326866622324</v>
      </c>
      <c r="Q190" s="122">
        <v>0.36315999999999993</v>
      </c>
      <c r="R190" s="123">
        <v>0.63684000000000007</v>
      </c>
      <c r="S190" s="123">
        <v>0.25073000000000001</v>
      </c>
      <c r="T190" s="123">
        <v>9.6600000000000005E-2</v>
      </c>
      <c r="U190" s="124">
        <f t="shared" si="37"/>
        <v>0.38611000000000006</v>
      </c>
      <c r="V190" s="107">
        <f t="shared" si="28"/>
        <v>1985</v>
      </c>
      <c r="W190" s="131">
        <f t="shared" si="29"/>
        <v>0.58685048079475266</v>
      </c>
      <c r="X190" s="131">
        <f t="shared" si="30"/>
        <v>3.2475278042396654</v>
      </c>
      <c r="Y190" s="131">
        <f t="shared" si="31"/>
        <v>16.011964197466607</v>
      </c>
      <c r="Z190" s="131">
        <f t="shared" si="32"/>
        <v>51.543886466197762</v>
      </c>
      <c r="AA190" s="131">
        <f t="shared" si="33"/>
        <v>154.213703312859</v>
      </c>
      <c r="AB190" s="131">
        <f t="shared" si="34"/>
        <v>12.063972834274256</v>
      </c>
      <c r="AC190" s="131">
        <f t="shared" si="35"/>
        <v>1.7693737356591581</v>
      </c>
      <c r="AD190" s="138">
        <f t="shared" si="36"/>
        <v>3.1936326866622324</v>
      </c>
      <c r="AE190" s="130"/>
    </row>
    <row r="191" spans="1:31" ht="15">
      <c r="A191" s="10">
        <f t="shared" si="26"/>
        <v>1986</v>
      </c>
      <c r="B191" s="84">
        <f>'TA1'!D94</f>
        <v>9.2953778803348541E-2</v>
      </c>
      <c r="C191" s="37">
        <f>'TA1'!E94</f>
        <v>0.40138813853263855</v>
      </c>
      <c r="D191" s="84">
        <f>'TA1'!F94</f>
        <v>0.50565809011459351</v>
      </c>
      <c r="E191" s="37">
        <f>'TA1'!G94</f>
        <v>0.16787329316139221</v>
      </c>
      <c r="F191" s="37">
        <f>'TA1'!H94</f>
        <v>5.3252089768648148E-2</v>
      </c>
      <c r="G191" s="37">
        <f t="shared" si="27"/>
        <v>0.33778479695320129</v>
      </c>
      <c r="H191" s="37">
        <f t="shared" si="14"/>
        <v>0.49434191733598709</v>
      </c>
      <c r="I191" s="85">
        <f t="shared" si="15"/>
        <v>0.11462120339274406</v>
      </c>
      <c r="J191" s="77">
        <v>0.51697622385923403</v>
      </c>
      <c r="K191" s="77">
        <v>0.21579614716705234</v>
      </c>
      <c r="L191" s="78">
        <v>8.4013237456350517E-2</v>
      </c>
      <c r="M191" s="103">
        <v>16913.170735013751</v>
      </c>
      <c r="N191" s="104">
        <v>53983.941007274589</v>
      </c>
      <c r="O191" s="105">
        <v>41382.803317359823</v>
      </c>
      <c r="P191" s="115">
        <f t="shared" si="25"/>
        <v>3.1918285372426767</v>
      </c>
      <c r="Q191" s="122">
        <v>0.36385999999999996</v>
      </c>
      <c r="R191" s="123">
        <v>0.63614000000000004</v>
      </c>
      <c r="S191" s="123">
        <v>0.25108000000000003</v>
      </c>
      <c r="T191" s="123">
        <v>9.2930000000000013E-2</v>
      </c>
      <c r="U191" s="124">
        <f t="shared" si="37"/>
        <v>0.38506000000000001</v>
      </c>
      <c r="V191" s="107">
        <f t="shared" si="28"/>
        <v>1986</v>
      </c>
      <c r="W191" s="131">
        <f t="shared" si="29"/>
        <v>0.59338504765814259</v>
      </c>
      <c r="X191" s="131">
        <f t="shared" si="30"/>
        <v>3.2029052876979813</v>
      </c>
      <c r="Y191" s="131">
        <f t="shared" si="31"/>
        <v>16.139739221153885</v>
      </c>
      <c r="Z191" s="131">
        <f t="shared" si="32"/>
        <v>53.58227677534375</v>
      </c>
      <c r="AA191" s="131">
        <f t="shared" si="33"/>
        <v>169.97153979137991</v>
      </c>
      <c r="AB191" s="131">
        <f t="shared" si="34"/>
        <v>11.979457270688343</v>
      </c>
      <c r="AC191" s="131">
        <f t="shared" si="35"/>
        <v>1.753171821009182</v>
      </c>
      <c r="AD191" s="138">
        <f t="shared" si="36"/>
        <v>3.1918285372426767</v>
      </c>
      <c r="AE191" s="130"/>
    </row>
    <row r="192" spans="1:31" ht="15">
      <c r="A192" s="10">
        <f t="shared" si="26"/>
        <v>1987</v>
      </c>
      <c r="B192" s="84">
        <f>'TA1'!D95</f>
        <v>9.5004238188266754E-2</v>
      </c>
      <c r="C192" s="37">
        <f>'TA1'!E95</f>
        <v>0.40000712871551514</v>
      </c>
      <c r="D192" s="84">
        <f>'TA1'!F95</f>
        <v>0.50498861074447632</v>
      </c>
      <c r="E192" s="37">
        <f>'TA1'!G95</f>
        <v>0.17058651149272919</v>
      </c>
      <c r="F192" s="37">
        <f>'TA1'!H95</f>
        <v>5.5818032473325729E-2</v>
      </c>
      <c r="G192" s="37">
        <f t="shared" si="27"/>
        <v>0.33440209925174713</v>
      </c>
      <c r="H192" s="37">
        <f t="shared" si="14"/>
        <v>0.49501136690378189</v>
      </c>
      <c r="I192" s="85">
        <f t="shared" si="15"/>
        <v>0.11476847901940346</v>
      </c>
      <c r="J192" s="77">
        <v>0.50671857438955648</v>
      </c>
      <c r="K192" s="77">
        <v>0.22087161294105018</v>
      </c>
      <c r="L192" s="78">
        <v>8.8097834541483483E-2</v>
      </c>
      <c r="M192" s="103">
        <v>17656.161079652171</v>
      </c>
      <c r="N192" s="104">
        <v>57059.988819994061</v>
      </c>
      <c r="O192" s="105">
        <v>41772.577383765565</v>
      </c>
      <c r="P192" s="115">
        <f t="shared" si="25"/>
        <v>3.2317324565957208</v>
      </c>
      <c r="Q192" s="122">
        <v>0.35746</v>
      </c>
      <c r="R192" s="123">
        <v>0.64254</v>
      </c>
      <c r="S192" s="123">
        <v>0.26159000000000004</v>
      </c>
      <c r="T192" s="123">
        <v>0.10150000000000001</v>
      </c>
      <c r="U192" s="124">
        <f t="shared" si="37"/>
        <v>0.38094999999999996</v>
      </c>
      <c r="V192" s="107">
        <f t="shared" si="28"/>
        <v>1987</v>
      </c>
      <c r="W192" s="131">
        <f t="shared" si="29"/>
        <v>0.61405656013434462</v>
      </c>
      <c r="X192" s="131">
        <f t="shared" si="30"/>
        <v>3.2317900518489813</v>
      </c>
      <c r="Y192" s="131">
        <f t="shared" si="31"/>
        <v>16.319880835541067</v>
      </c>
      <c r="Z192" s="131">
        <f t="shared" si="32"/>
        <v>55.128996584849176</v>
      </c>
      <c r="AA192" s="131">
        <f t="shared" si="33"/>
        <v>180.38894720736064</v>
      </c>
      <c r="AB192" s="131">
        <f t="shared" si="34"/>
        <v>12.00775686339572</v>
      </c>
      <c r="AC192" s="131">
        <f t="shared" si="35"/>
        <v>1.7774936675630719</v>
      </c>
      <c r="AD192" s="138">
        <f t="shared" si="36"/>
        <v>3.2317324565957208</v>
      </c>
      <c r="AE192" s="130"/>
    </row>
    <row r="193" spans="1:31" ht="15">
      <c r="A193" s="10">
        <f t="shared" si="26"/>
        <v>1988</v>
      </c>
      <c r="B193" s="84">
        <f>'TA1'!D96</f>
        <v>9.6545927226543427E-2</v>
      </c>
      <c r="C193" s="37">
        <f>'TA1'!E96</f>
        <v>0.39855340123176575</v>
      </c>
      <c r="D193" s="84">
        <f>'TA1'!F96</f>
        <v>0.50490063428878784</v>
      </c>
      <c r="E193" s="37">
        <f>'TA1'!G96</f>
        <v>0.17369793355464935</v>
      </c>
      <c r="F193" s="37">
        <f>'TA1'!H96</f>
        <v>5.9166356921195984E-2</v>
      </c>
      <c r="G193" s="37">
        <f t="shared" si="27"/>
        <v>0.33120270073413849</v>
      </c>
      <c r="H193" s="37">
        <f t="shared" si="14"/>
        <v>0.49509932845830917</v>
      </c>
      <c r="I193" s="85">
        <f t="shared" si="15"/>
        <v>0.11453157663345337</v>
      </c>
      <c r="J193" s="77">
        <v>0.50885379182074131</v>
      </c>
      <c r="K193" s="77">
        <v>0.23035930033446098</v>
      </c>
      <c r="L193" s="78">
        <v>9.2251209344052704E-2</v>
      </c>
      <c r="M193" s="103">
        <v>18906.927202204104</v>
      </c>
      <c r="N193" s="104">
        <v>60535.826262076996</v>
      </c>
      <c r="O193" s="105">
        <v>42163.811574155035</v>
      </c>
      <c r="P193" s="115">
        <f t="shared" si="25"/>
        <v>3.201780258349963</v>
      </c>
      <c r="Q193" s="122">
        <v>0.34661999999999993</v>
      </c>
      <c r="R193" s="123">
        <v>0.65338000000000007</v>
      </c>
      <c r="S193" s="123">
        <v>0.27934000000000003</v>
      </c>
      <c r="T193" s="123">
        <v>0.11631000000000001</v>
      </c>
      <c r="U193" s="124">
        <f t="shared" si="37"/>
        <v>0.37404000000000004</v>
      </c>
      <c r="V193" s="107">
        <f>V192+1</f>
        <v>1988</v>
      </c>
      <c r="W193" s="131">
        <f t="shared" si="29"/>
        <v>0.61823768763607789</v>
      </c>
      <c r="X193" s="131">
        <f t="shared" si="30"/>
        <v>3.1902010299052481</v>
      </c>
      <c r="Y193" s="131">
        <f t="shared" si="31"/>
        <v>16.165808832942151</v>
      </c>
      <c r="Z193" s="131">
        <f t="shared" si="32"/>
        <v>55.614261457145986</v>
      </c>
      <c r="AA193" s="131">
        <f t="shared" si="33"/>
        <v>189.43767354877298</v>
      </c>
      <c r="AB193" s="131">
        <f t="shared" si="34"/>
        <v>11.782647430252837</v>
      </c>
      <c r="AC193" s="131">
        <f t="shared" si="35"/>
        <v>1.7613325064223759</v>
      </c>
      <c r="AD193" s="138">
        <f t="shared" si="36"/>
        <v>3.201780258349963</v>
      </c>
      <c r="AE193" s="130"/>
    </row>
    <row r="194" spans="1:31" ht="15">
      <c r="A194" s="10">
        <f t="shared" si="26"/>
        <v>1989</v>
      </c>
      <c r="B194" s="84">
        <f>'TA1'!D97</f>
        <v>9.2063546180725098E-2</v>
      </c>
      <c r="C194" s="37">
        <f>'TA1'!E97</f>
        <v>0.40037807822227478</v>
      </c>
      <c r="D194" s="84">
        <f>'TA1'!F97</f>
        <v>0.50755840539932251</v>
      </c>
      <c r="E194" s="37">
        <f>'TA1'!G97</f>
        <v>0.17659205198287964</v>
      </c>
      <c r="F194" s="37">
        <f>'TA1'!H97</f>
        <v>6.5771676599979401E-2</v>
      </c>
      <c r="G194" s="37">
        <f t="shared" si="27"/>
        <v>0.33096635341644287</v>
      </c>
      <c r="H194" s="37">
        <f t="shared" si="14"/>
        <v>0.49244162440299988</v>
      </c>
      <c r="I194" s="85">
        <f t="shared" si="15"/>
        <v>0.11082037538290024</v>
      </c>
      <c r="J194" s="77">
        <v>0.51064518032611261</v>
      </c>
      <c r="K194" s="77">
        <v>0.23444050894663385</v>
      </c>
      <c r="L194" s="78">
        <v>9.7235831487623089E-2</v>
      </c>
      <c r="M194" s="103">
        <v>20135.11120786002</v>
      </c>
      <c r="N194" s="104">
        <v>66306.446678045715</v>
      </c>
      <c r="O194" s="105">
        <v>42568.059056232785</v>
      </c>
      <c r="P194" s="115">
        <f t="shared" si="25"/>
        <v>3.2930757617152904</v>
      </c>
      <c r="Q194" s="122">
        <v>0.34766999999999992</v>
      </c>
      <c r="R194" s="123">
        <v>0.65233000000000008</v>
      </c>
      <c r="S194" s="123">
        <v>0.27807000000000004</v>
      </c>
      <c r="T194" s="123">
        <v>0.11501000000000001</v>
      </c>
      <c r="U194" s="124">
        <f t="shared" si="37"/>
        <v>0.37426000000000004</v>
      </c>
      <c r="V194" s="107">
        <f t="shared" si="28"/>
        <v>1989</v>
      </c>
      <c r="W194" s="131">
        <f t="shared" si="29"/>
        <v>0.60634446493060423</v>
      </c>
      <c r="X194" s="131">
        <f t="shared" si="30"/>
        <v>3.2961883622898034</v>
      </c>
      <c r="Y194" s="131">
        <f t="shared" si="31"/>
        <v>16.71428282475372</v>
      </c>
      <c r="Z194" s="131">
        <f t="shared" si="32"/>
        <v>58.153100609638756</v>
      </c>
      <c r="AA194" s="131">
        <f t="shared" si="33"/>
        <v>216.59111401876885</v>
      </c>
      <c r="AB194" s="131">
        <f t="shared" si="34"/>
        <v>12.109969737544274</v>
      </c>
      <c r="AC194" s="131">
        <f t="shared" si="35"/>
        <v>1.8018306415346932</v>
      </c>
      <c r="AD194" s="138">
        <f t="shared" si="36"/>
        <v>3.2930757617152904</v>
      </c>
      <c r="AE194" s="130"/>
    </row>
    <row r="195" spans="1:31" ht="15">
      <c r="A195" s="10">
        <f t="shared" si="26"/>
        <v>1990</v>
      </c>
      <c r="B195" s="84">
        <f>'TA1'!D98</f>
        <v>8.9327804744243622E-2</v>
      </c>
      <c r="C195" s="37">
        <f>'TA1'!E98</f>
        <v>0.40795505046844482</v>
      </c>
      <c r="D195" s="84">
        <f>'TA1'!F98</f>
        <v>0.50271713733673096</v>
      </c>
      <c r="E195" s="37">
        <f>'TA1'!G98</f>
        <v>0.1718258410692215</v>
      </c>
      <c r="F195" s="37">
        <f>'TA1'!H98</f>
        <v>6.5561018884181976E-2</v>
      </c>
      <c r="G195" s="37">
        <f t="shared" si="27"/>
        <v>0.33089129626750946</v>
      </c>
      <c r="H195" s="37">
        <f t="shared" si="14"/>
        <v>0.49728285521268845</v>
      </c>
      <c r="I195" s="85">
        <f t="shared" si="15"/>
        <v>0.10626482218503952</v>
      </c>
      <c r="J195" s="77">
        <v>0.51624354873672818</v>
      </c>
      <c r="K195" s="77">
        <v>0.2456339767890745</v>
      </c>
      <c r="L195" s="78">
        <v>9.5679201605597092E-2</v>
      </c>
      <c r="M195" s="103">
        <v>21018.040248161869</v>
      </c>
      <c r="N195" s="104">
        <v>69855.505269487854</v>
      </c>
      <c r="O195" s="105">
        <v>42990.948743616711</v>
      </c>
      <c r="P195" s="115">
        <f t="shared" si="25"/>
        <v>3.3235974641164301</v>
      </c>
      <c r="Q195" s="122">
        <v>0.34265999999999996</v>
      </c>
      <c r="R195" s="123">
        <v>0.65734000000000004</v>
      </c>
      <c r="S195" s="123">
        <v>0.28127000000000002</v>
      </c>
      <c r="T195" s="123">
        <v>0.1169</v>
      </c>
      <c r="U195" s="124">
        <f t="shared" si="37"/>
        <v>0.37607000000000002</v>
      </c>
      <c r="V195" s="107">
        <f>V194+1</f>
        <v>1990</v>
      </c>
      <c r="W195" s="131">
        <f t="shared" si="29"/>
        <v>0.59377933064611144</v>
      </c>
      <c r="X195" s="131">
        <f t="shared" si="30"/>
        <v>3.3896959280260335</v>
      </c>
      <c r="Y195" s="131">
        <f t="shared" si="31"/>
        <v>16.7082940282023</v>
      </c>
      <c r="Z195" s="131">
        <f t="shared" si="32"/>
        <v>57.107992964733732</v>
      </c>
      <c r="AA195" s="131">
        <f t="shared" si="33"/>
        <v>217.89843610835663</v>
      </c>
      <c r="AB195" s="131">
        <f t="shared" si="34"/>
        <v>12.219438590809922</v>
      </c>
      <c r="AC195" s="131">
        <f t="shared" si="35"/>
        <v>1.8364089294816321</v>
      </c>
      <c r="AD195" s="138">
        <f t="shared" si="36"/>
        <v>3.3235974641164301</v>
      </c>
      <c r="AE195" s="130"/>
    </row>
    <row r="196" spans="1:31" ht="15">
      <c r="A196" s="10">
        <f t="shared" si="26"/>
        <v>1991</v>
      </c>
      <c r="B196" s="84">
        <f>'TA1'!D99</f>
        <v>8.7234377861022949E-2</v>
      </c>
      <c r="C196" s="37">
        <f>'TA1'!E99</f>
        <v>0.40622317790985107</v>
      </c>
      <c r="D196" s="84">
        <f>'TA1'!F99</f>
        <v>0.50654244422912598</v>
      </c>
      <c r="E196" s="37">
        <f>'TA1'!G99</f>
        <v>0.18091577291488647</v>
      </c>
      <c r="F196" s="37">
        <f>'TA1'!H99</f>
        <v>7.300073653459549E-2</v>
      </c>
      <c r="G196" s="37">
        <f t="shared" si="27"/>
        <v>0.3256266713142395</v>
      </c>
      <c r="H196" s="37">
        <f t="shared" si="14"/>
        <v>0.49345755577087402</v>
      </c>
      <c r="I196" s="85">
        <f t="shared" si="15"/>
        <v>0.10791503638029099</v>
      </c>
      <c r="J196" s="77">
        <v>0.52914227843160577</v>
      </c>
      <c r="K196" s="77">
        <v>0.24431999902089344</v>
      </c>
      <c r="L196" s="78">
        <v>9.7934800520507542E-2</v>
      </c>
      <c r="M196" s="103">
        <v>21413.920989378697</v>
      </c>
      <c r="N196" s="104">
        <v>70992.224455023403</v>
      </c>
      <c r="O196" s="105">
        <v>43410.72022545887</v>
      </c>
      <c r="P196" s="115">
        <f t="shared" si="25"/>
        <v>3.3152370595854697</v>
      </c>
      <c r="Q196" s="122">
        <v>0.34501999999999999</v>
      </c>
      <c r="R196" s="123">
        <v>0.65498000000000001</v>
      </c>
      <c r="S196" s="123">
        <v>0.27616000000000002</v>
      </c>
      <c r="T196" s="123">
        <v>0.11177000000000001</v>
      </c>
      <c r="U196" s="124">
        <f t="shared" si="37"/>
        <v>0.37881999999999999</v>
      </c>
      <c r="V196" s="107">
        <f t="shared" si="28"/>
        <v>1991</v>
      </c>
      <c r="W196" s="131">
        <f t="shared" si="29"/>
        <v>0.57840528470949104</v>
      </c>
      <c r="X196" s="131">
        <f t="shared" si="30"/>
        <v>3.3668153346732992</v>
      </c>
      <c r="Y196" s="131">
        <f t="shared" si="31"/>
        <v>16.793082833614044</v>
      </c>
      <c r="Z196" s="131">
        <f t="shared" si="32"/>
        <v>59.977867503098075</v>
      </c>
      <c r="AA196" s="131">
        <f t="shared" si="33"/>
        <v>242.01474713652593</v>
      </c>
      <c r="AB196" s="131">
        <f t="shared" si="34"/>
        <v>11.994773425893595</v>
      </c>
      <c r="AC196" s="131">
        <f t="shared" si="35"/>
        <v>1.8176986402489614</v>
      </c>
      <c r="AD196" s="138">
        <f t="shared" si="36"/>
        <v>3.3152370595854697</v>
      </c>
      <c r="AE196" s="130"/>
    </row>
    <row r="197" spans="1:31" ht="15">
      <c r="A197" s="10">
        <f t="shared" si="26"/>
        <v>1992</v>
      </c>
      <c r="B197" s="84">
        <f>'TA1'!D100</f>
        <v>7.7987611293792725E-2</v>
      </c>
      <c r="C197" s="37">
        <f>'TA1'!E100</f>
        <v>0.41195932030677795</v>
      </c>
      <c r="D197" s="84">
        <f>'TA1'!F100</f>
        <v>0.51005303859710693</v>
      </c>
      <c r="E197" s="37">
        <f>'TA1'!G100</f>
        <v>0.17498087882995605</v>
      </c>
      <c r="F197" s="37">
        <f>'TA1'!H100</f>
        <v>6.8332821130752563E-2</v>
      </c>
      <c r="G197" s="37">
        <f t="shared" si="27"/>
        <v>0.33507215976715088</v>
      </c>
      <c r="H197" s="37">
        <f t="shared" si="14"/>
        <v>0.48994693160057068</v>
      </c>
      <c r="I197" s="85">
        <f t="shared" si="15"/>
        <v>0.10664805769920349</v>
      </c>
      <c r="J197" s="77">
        <v>0.54076154576199642</v>
      </c>
      <c r="K197" s="77">
        <v>0.24925177309701332</v>
      </c>
      <c r="L197" s="78">
        <v>0.10389713909735029</v>
      </c>
      <c r="M197" s="103">
        <v>22021.602029124224</v>
      </c>
      <c r="N197" s="104">
        <v>71583.323994825594</v>
      </c>
      <c r="O197" s="105">
        <v>43856.213309218911</v>
      </c>
      <c r="P197" s="115">
        <f t="shared" si="25"/>
        <v>3.2505956605770332</v>
      </c>
      <c r="Q197" s="122">
        <v>0.32904999999999995</v>
      </c>
      <c r="R197" s="123">
        <v>0.67095000000000005</v>
      </c>
      <c r="S197" s="123">
        <v>0.29193000000000002</v>
      </c>
      <c r="T197" s="123">
        <v>0.12195000000000002</v>
      </c>
      <c r="U197" s="124">
        <f t="shared" si="37"/>
        <v>0.37902000000000002</v>
      </c>
      <c r="V197" s="107">
        <f t="shared" si="28"/>
        <v>1992</v>
      </c>
      <c r="W197" s="131">
        <f t="shared" si="29"/>
        <v>0.50701238170074214</v>
      </c>
      <c r="X197" s="131">
        <f t="shared" si="30"/>
        <v>3.3477829473086915</v>
      </c>
      <c r="Y197" s="131">
        <f t="shared" si="31"/>
        <v>16.579761939278857</v>
      </c>
      <c r="Z197" s="131">
        <f t="shared" si="32"/>
        <v>56.879208540861086</v>
      </c>
      <c r="AA197" s="131">
        <f t="shared" si="33"/>
        <v>222.1223718426109</v>
      </c>
      <c r="AB197" s="131">
        <f t="shared" si="34"/>
        <v>12.102045650214166</v>
      </c>
      <c r="AC197" s="131">
        <f t="shared" si="35"/>
        <v>1.7695770775264976</v>
      </c>
      <c r="AD197" s="138">
        <f t="shared" si="36"/>
        <v>3.2505956605770332</v>
      </c>
      <c r="AE197" s="130"/>
    </row>
    <row r="198" spans="1:31" ht="15">
      <c r="A198" s="10">
        <f t="shared" si="26"/>
        <v>1993</v>
      </c>
      <c r="B198" s="84">
        <f>'TA1'!D101</f>
        <v>7.845018059015274E-2</v>
      </c>
      <c r="C198" s="37">
        <f>'TA1'!E101</f>
        <v>0.40941768884658813</v>
      </c>
      <c r="D198" s="84">
        <f>'TA1'!F101</f>
        <v>0.51213210821151733</v>
      </c>
      <c r="E198" s="37">
        <f>'TA1'!G101</f>
        <v>0.18789549171924591</v>
      </c>
      <c r="F198" s="37">
        <f>'TA1'!H101</f>
        <v>7.877996563911438E-2</v>
      </c>
      <c r="G198" s="37">
        <f t="shared" si="27"/>
        <v>0.32423661649227142</v>
      </c>
      <c r="H198" s="37">
        <f t="shared" ref="H198:H217" si="38">B198+C198</f>
        <v>0.48786786943674088</v>
      </c>
      <c r="I198" s="85">
        <f t="shared" ref="I198:I217" si="39">E198-F198</f>
        <v>0.10911552608013153</v>
      </c>
      <c r="J198" s="77">
        <v>0.54910892543582401</v>
      </c>
      <c r="K198" s="77">
        <v>0.25873480098421525</v>
      </c>
      <c r="L198" s="78">
        <v>0.10508953399677055</v>
      </c>
      <c r="M198" s="103">
        <v>22005.756302723734</v>
      </c>
      <c r="N198" s="104">
        <v>72302.097324193994</v>
      </c>
      <c r="O198" s="105">
        <v>44304.058292208181</v>
      </c>
      <c r="P198" s="115">
        <f t="shared" ref="P198:P219" si="40">N198/M198</f>
        <v>3.2855992918200632</v>
      </c>
      <c r="Q198" s="122">
        <v>0.32541999999999993</v>
      </c>
      <c r="R198" s="123">
        <v>0.67458000000000007</v>
      </c>
      <c r="S198" s="123">
        <v>0.29460000000000003</v>
      </c>
      <c r="T198" s="123">
        <v>0.12464000000000001</v>
      </c>
      <c r="U198" s="124">
        <f t="shared" si="37"/>
        <v>0.37998000000000004</v>
      </c>
      <c r="V198" s="107">
        <f t="shared" si="28"/>
        <v>1993</v>
      </c>
      <c r="W198" s="131">
        <f t="shared" si="29"/>
        <v>0.51551171558032383</v>
      </c>
      <c r="X198" s="131">
        <f t="shared" si="30"/>
        <v>3.3629561713323923</v>
      </c>
      <c r="Y198" s="131">
        <f t="shared" si="31"/>
        <v>16.826608920580771</v>
      </c>
      <c r="Z198" s="131">
        <f t="shared" si="32"/>
        <v>61.734929452893695</v>
      </c>
      <c r="AA198" s="131">
        <f t="shared" si="33"/>
        <v>258.83939931348311</v>
      </c>
      <c r="AB198" s="131">
        <f t="shared" si="34"/>
        <v>11.836795528101561</v>
      </c>
      <c r="AC198" s="131">
        <f t="shared" si="35"/>
        <v>1.7810425848034652</v>
      </c>
      <c r="AD198" s="138">
        <f t="shared" si="36"/>
        <v>3.2855992918200632</v>
      </c>
      <c r="AE198" s="130"/>
    </row>
    <row r="199" spans="1:31" ht="15">
      <c r="A199" s="10">
        <f t="shared" si="26"/>
        <v>1994</v>
      </c>
      <c r="B199" s="84">
        <f>'TA1'!D102</f>
        <v>7.7552296221256256E-2</v>
      </c>
      <c r="C199" s="37">
        <f>'TA1'!E102</f>
        <v>0.41045403480529785</v>
      </c>
      <c r="D199" s="84">
        <f>'TA1'!F102</f>
        <v>0.5119936466217041</v>
      </c>
      <c r="E199" s="37">
        <f>'TA1'!G102</f>
        <v>0.19323828816413879</v>
      </c>
      <c r="F199" s="37">
        <f>'TA1'!H102</f>
        <v>8.2003191113471985E-2</v>
      </c>
      <c r="G199" s="37">
        <f t="shared" si="27"/>
        <v>0.31875535845756531</v>
      </c>
      <c r="H199" s="37">
        <f t="shared" si="38"/>
        <v>0.48800633102655411</v>
      </c>
      <c r="I199" s="85">
        <f t="shared" si="39"/>
        <v>0.11123509705066681</v>
      </c>
      <c r="J199" s="77">
        <v>0.55658171388970923</v>
      </c>
      <c r="K199" s="77">
        <v>0.27477428069444876</v>
      </c>
      <c r="L199" s="78">
        <v>0.11065336066756819</v>
      </c>
      <c r="M199" s="103">
        <v>22527.894523415438</v>
      </c>
      <c r="N199" s="104">
        <v>72935.215926434612</v>
      </c>
      <c r="O199" s="105">
        <v>44696.058078282556</v>
      </c>
      <c r="P199" s="115">
        <f t="shared" si="40"/>
        <v>3.2375513766111577</v>
      </c>
      <c r="Q199" s="122">
        <v>0.32623999999999997</v>
      </c>
      <c r="R199" s="123">
        <v>0.67376000000000003</v>
      </c>
      <c r="S199" s="123">
        <v>0.29167000000000004</v>
      </c>
      <c r="T199" s="123">
        <v>0.12100000000000001</v>
      </c>
      <c r="U199" s="124">
        <f t="shared" si="37"/>
        <v>0.38208999999999999</v>
      </c>
      <c r="V199" s="107">
        <f t="shared" si="28"/>
        <v>1994</v>
      </c>
      <c r="W199" s="131">
        <f t="shared" si="29"/>
        <v>0.50215908678096888</v>
      </c>
      <c r="X199" s="131">
        <f t="shared" si="30"/>
        <v>3.3221650635487401</v>
      </c>
      <c r="Y199" s="131">
        <f t="shared" si="31"/>
        <v>16.576057354362646</v>
      </c>
      <c r="Z199" s="131">
        <f t="shared" si="32"/>
        <v>62.561888585979119</v>
      </c>
      <c r="AA199" s="131">
        <f t="shared" si="33"/>
        <v>265.48954427592906</v>
      </c>
      <c r="AB199" s="131">
        <f t="shared" si="34"/>
        <v>11.466520550849708</v>
      </c>
      <c r="AC199" s="131">
        <f t="shared" si="35"/>
        <v>1.7554950764555339</v>
      </c>
      <c r="AD199" s="138">
        <f t="shared" si="36"/>
        <v>3.2375513766111577</v>
      </c>
      <c r="AE199" s="130"/>
    </row>
    <row r="200" spans="1:31" ht="15">
      <c r="A200" s="10">
        <f t="shared" si="26"/>
        <v>1995</v>
      </c>
      <c r="B200" s="84">
        <f>'TA1'!D103</f>
        <v>7.9833336174488068E-2</v>
      </c>
      <c r="C200" s="37">
        <f>'TA1'!E103</f>
        <v>0.4090002179145813</v>
      </c>
      <c r="D200" s="84">
        <f>'TA1'!F103</f>
        <v>0.51116645336151123</v>
      </c>
      <c r="E200" s="37">
        <f>'TA1'!G103</f>
        <v>0.19642245769500732</v>
      </c>
      <c r="F200" s="37">
        <f>'TA1'!H103</f>
        <v>8.2842364907264709E-2</v>
      </c>
      <c r="G200" s="37">
        <f t="shared" si="27"/>
        <v>0.31474399566650391</v>
      </c>
      <c r="H200" s="37">
        <f t="shared" si="38"/>
        <v>0.48883355408906937</v>
      </c>
      <c r="I200" s="85">
        <f t="shared" si="39"/>
        <v>0.11358009278774261</v>
      </c>
      <c r="J200" s="77">
        <v>0.55848190891754068</v>
      </c>
      <c r="K200" s="77">
        <v>0.28160485692196507</v>
      </c>
      <c r="L200" s="78">
        <v>0.11307516411089615</v>
      </c>
      <c r="M200" s="103">
        <v>23147.562418009002</v>
      </c>
      <c r="N200" s="104">
        <v>74505.171880571404</v>
      </c>
      <c r="O200" s="105">
        <v>45022.452177910127</v>
      </c>
      <c r="P200" s="115">
        <f t="shared" si="40"/>
        <v>3.218704869874581</v>
      </c>
      <c r="Q200" s="122">
        <v>0.32391999999999999</v>
      </c>
      <c r="R200" s="123">
        <v>0.67608000000000001</v>
      </c>
      <c r="S200" s="123">
        <v>0.29465000000000002</v>
      </c>
      <c r="T200" s="123">
        <v>0.12345</v>
      </c>
      <c r="U200" s="124">
        <f t="shared" si="37"/>
        <v>0.38142999999999999</v>
      </c>
      <c r="V200" s="107">
        <f t="shared" si="28"/>
        <v>1995</v>
      </c>
      <c r="W200" s="131">
        <f t="shared" si="29"/>
        <v>0.51391989584631859</v>
      </c>
      <c r="X200" s="131">
        <f t="shared" si="30"/>
        <v>3.2911274829535686</v>
      </c>
      <c r="Y200" s="131">
        <f t="shared" si="31"/>
        <v>16.45293952751214</v>
      </c>
      <c r="Z200" s="131">
        <f t="shared" si="32"/>
        <v>63.222592113565391</v>
      </c>
      <c r="AA200" s="131">
        <f t="shared" si="33"/>
        <v>266.64512335894</v>
      </c>
      <c r="AB200" s="131">
        <f t="shared" si="34"/>
        <v>11.256311462395114</v>
      </c>
      <c r="AC200" s="131">
        <f t="shared" si="35"/>
        <v>1.7482343790050967</v>
      </c>
      <c r="AD200" s="138">
        <f t="shared" si="36"/>
        <v>3.218704869874581</v>
      </c>
      <c r="AE200" s="130"/>
    </row>
    <row r="201" spans="1:31" ht="15">
      <c r="A201" s="10">
        <f t="shared" si="26"/>
        <v>1996</v>
      </c>
      <c r="B201" s="84">
        <f>'TA1'!D104</f>
        <v>7.5603790581226349E-2</v>
      </c>
      <c r="C201" s="37">
        <f>'TA1'!E104</f>
        <v>0.38432687520980835</v>
      </c>
      <c r="D201" s="84">
        <f>'TA1'!F104</f>
        <v>0.5400693416595459</v>
      </c>
      <c r="E201" s="37">
        <f>'TA1'!G104</f>
        <v>0.23320883512496948</v>
      </c>
      <c r="F201" s="37">
        <f>'TA1'!H104</f>
        <v>0.10425202548503876</v>
      </c>
      <c r="G201" s="37">
        <f t="shared" ref="G201:G217" si="41">D201-E201</f>
        <v>0.30686050653457642</v>
      </c>
      <c r="H201" s="37">
        <f t="shared" si="38"/>
        <v>0.4599306657910347</v>
      </c>
      <c r="I201" s="85">
        <f t="shared" si="39"/>
        <v>0.12895680963993073</v>
      </c>
      <c r="J201" s="77">
        <v>0.56370729443860734</v>
      </c>
      <c r="K201" s="77">
        <v>0.27942007680796288</v>
      </c>
      <c r="L201" s="78">
        <v>0.11239993189778111</v>
      </c>
      <c r="M201" s="103">
        <v>23799.655160248261</v>
      </c>
      <c r="N201" s="104">
        <v>77681.113085643694</v>
      </c>
      <c r="O201" s="105">
        <v>45272.373937570985</v>
      </c>
      <c r="P201" s="115">
        <f t="shared" si="40"/>
        <v>3.2639596062463863</v>
      </c>
      <c r="Q201" s="122">
        <v>0.31967997550964355</v>
      </c>
      <c r="R201" s="123">
        <v>0.68032002449035645</v>
      </c>
      <c r="S201" s="123">
        <v>0.30274999141693115</v>
      </c>
      <c r="T201" s="123">
        <v>0.1315699964761734</v>
      </c>
      <c r="U201" s="124">
        <f t="shared" si="37"/>
        <v>0.37757003307342529</v>
      </c>
      <c r="V201" s="107">
        <f t="shared" si="28"/>
        <v>1996</v>
      </c>
      <c r="W201" s="131">
        <f t="shared" ref="W201:W217" si="42">B201*$N201/0.5/$M201</f>
        <v>0.49353543707246761</v>
      </c>
      <c r="X201" s="131">
        <f t="shared" ref="X201:X217" si="43">C201*$N201/0.4/$M201</f>
        <v>3.1360684906992748</v>
      </c>
      <c r="Y201" s="131">
        <f t="shared" ref="Y201:Y217" si="44">D201*$N201/0.1/$M201</f>
        <v>17.627645157488367</v>
      </c>
      <c r="Z201" s="131">
        <f t="shared" ref="Z201:Z217" si="45">E201*$N201/0.01/$M201</f>
        <v>76.118421766767383</v>
      </c>
      <c r="AA201" s="131">
        <f t="shared" ref="AA201:AA217" si="46">F201*$N201/0.001/$M201</f>
        <v>340.27440005253533</v>
      </c>
      <c r="AB201" s="131">
        <f t="shared" ref="AB201:AB217" si="47">G201*$N201/0.09/$M201</f>
        <v>11.128669978679586</v>
      </c>
      <c r="AC201" s="131">
        <f t="shared" ref="AC201:AC217" si="48">H201*$N201/0.9/$M201</f>
        <v>1.6679945720177156</v>
      </c>
      <c r="AD201" s="138">
        <f t="shared" ref="AD201:AD219" si="49">N201/M201</f>
        <v>3.2639596062463863</v>
      </c>
      <c r="AE201" s="130"/>
    </row>
    <row r="202" spans="1:31" ht="15">
      <c r="A202" s="10">
        <f t="shared" si="26"/>
        <v>1997</v>
      </c>
      <c r="B202" s="84">
        <f>'TA1'!D105</f>
        <v>7.2580054402351379E-2</v>
      </c>
      <c r="C202" s="37">
        <f>'TA1'!E105</f>
        <v>0.37503516674041748</v>
      </c>
      <c r="D202" s="84">
        <f>'TA1'!F105</f>
        <v>0.55238479375839233</v>
      </c>
      <c r="E202" s="37">
        <f>'TA1'!G105</f>
        <v>0.2530817985534668</v>
      </c>
      <c r="F202" s="37">
        <f>'TA1'!H105</f>
        <v>0.11528521031141281</v>
      </c>
      <c r="G202" s="37">
        <f t="shared" si="41"/>
        <v>0.29930299520492554</v>
      </c>
      <c r="H202" s="37">
        <f t="shared" si="38"/>
        <v>0.44761522114276886</v>
      </c>
      <c r="I202" s="85">
        <f t="shared" si="39"/>
        <v>0.13779658824205399</v>
      </c>
      <c r="J202" s="77">
        <v>0.57239685697358966</v>
      </c>
      <c r="K202" s="77">
        <v>0.27748249729576374</v>
      </c>
      <c r="L202" s="78">
        <v>0.11228600132792892</v>
      </c>
      <c r="M202" s="103">
        <v>24579.412952743682</v>
      </c>
      <c r="N202" s="104">
        <v>80921.726294837194</v>
      </c>
      <c r="O202" s="105">
        <v>45495.260816437665</v>
      </c>
      <c r="P202" s="115">
        <f t="shared" si="40"/>
        <v>3.2922562654534144</v>
      </c>
      <c r="Q202" s="122">
        <v>0.31393998861312866</v>
      </c>
      <c r="R202" s="123">
        <v>0.68606001138687134</v>
      </c>
      <c r="S202" s="123">
        <v>0.31237000226974487</v>
      </c>
      <c r="T202" s="123">
        <v>0.13940000534057617</v>
      </c>
      <c r="U202" s="124">
        <f t="shared" si="37"/>
        <v>0.37369000911712646</v>
      </c>
      <c r="V202" s="107">
        <f t="shared" si="28"/>
        <v>1997</v>
      </c>
      <c r="W202" s="131">
        <f t="shared" si="42"/>
        <v>0.47790427770618199</v>
      </c>
      <c r="X202" s="131">
        <f t="shared" si="43"/>
        <v>3.0867796936662635</v>
      </c>
      <c r="Y202" s="131">
        <f t="shared" si="44"/>
        <v>18.185922981922591</v>
      </c>
      <c r="Z202" s="131">
        <f t="shared" si="45"/>
        <v>83.321013695986991</v>
      </c>
      <c r="AA202" s="131">
        <f t="shared" si="46"/>
        <v>379.54845596186334</v>
      </c>
      <c r="AB202" s="131">
        <f t="shared" si="47"/>
        <v>10.948690680359881</v>
      </c>
      <c r="AC202" s="131">
        <f t="shared" si="48"/>
        <v>1.6374044625773292</v>
      </c>
      <c r="AD202" s="138">
        <f t="shared" si="49"/>
        <v>3.2922562654534144</v>
      </c>
      <c r="AE202" s="130"/>
    </row>
    <row r="203" spans="1:31" ht="15">
      <c r="A203" s="10">
        <f t="shared" si="26"/>
        <v>1998</v>
      </c>
      <c r="B203" s="84">
        <f>'TA1'!D106</f>
        <v>7.0072904229164124E-2</v>
      </c>
      <c r="C203" s="37">
        <f>'TA1'!E106</f>
        <v>0.36664283275604248</v>
      </c>
      <c r="D203" s="84">
        <f>'TA1'!F106</f>
        <v>0.56328427791595459</v>
      </c>
      <c r="E203" s="37">
        <f>'TA1'!G106</f>
        <v>0.26698577404022217</v>
      </c>
      <c r="F203" s="37">
        <f>'TA1'!H106</f>
        <v>0.12071342766284943</v>
      </c>
      <c r="G203" s="37">
        <f t="shared" si="41"/>
        <v>0.29629850387573242</v>
      </c>
      <c r="H203" s="37">
        <f t="shared" si="38"/>
        <v>0.4367157369852066</v>
      </c>
      <c r="I203" s="85">
        <f t="shared" si="39"/>
        <v>0.14627234637737274</v>
      </c>
      <c r="J203" s="77">
        <v>0.56596373607866735</v>
      </c>
      <c r="K203" s="77">
        <v>0.27821559585291716</v>
      </c>
      <c r="L203" s="78">
        <v>0.11364956588204822</v>
      </c>
      <c r="M203" s="103">
        <v>25638.902443307612</v>
      </c>
      <c r="N203" s="104">
        <v>85224.653768166245</v>
      </c>
      <c r="O203" s="105">
        <v>45750.20329336205</v>
      </c>
      <c r="P203" s="115">
        <f t="shared" si="40"/>
        <v>3.3240367428603399</v>
      </c>
      <c r="Q203" s="122">
        <v>0.30831998586654663</v>
      </c>
      <c r="R203" s="123">
        <v>0.69168001413345337</v>
      </c>
      <c r="S203" s="123">
        <v>0.32289999723434448</v>
      </c>
      <c r="T203" s="123">
        <v>0.14519000053405762</v>
      </c>
      <c r="U203" s="124">
        <f t="shared" si="37"/>
        <v>0.36878001689910889</v>
      </c>
      <c r="V203" s="107">
        <f t="shared" si="28"/>
        <v>1998</v>
      </c>
      <c r="W203" s="131">
        <f t="shared" si="42"/>
        <v>0.46584981667335051</v>
      </c>
      <c r="X203" s="131">
        <f t="shared" si="43"/>
        <v>3.0468356189687098</v>
      </c>
      <c r="Y203" s="131">
        <f t="shared" si="44"/>
        <v>18.723776364681882</v>
      </c>
      <c r="Z203" s="131">
        <f t="shared" si="45"/>
        <v>88.747052273070679</v>
      </c>
      <c r="AA203" s="131">
        <f t="shared" si="46"/>
        <v>401.25586890792522</v>
      </c>
      <c r="AB203" s="131">
        <f t="shared" si="47"/>
        <v>10.943412374860905</v>
      </c>
      <c r="AC203" s="131">
        <f t="shared" si="48"/>
        <v>1.6129546176935101</v>
      </c>
      <c r="AD203" s="138">
        <f t="shared" si="49"/>
        <v>3.3240367428603399</v>
      </c>
      <c r="AE203" s="130"/>
    </row>
    <row r="204" spans="1:31" ht="15">
      <c r="A204" s="10">
        <f t="shared" si="26"/>
        <v>1999</v>
      </c>
      <c r="B204" s="84">
        <f>'TA1'!D107</f>
        <v>6.9944128394126892E-2</v>
      </c>
      <c r="C204" s="37">
        <f>'TA1'!E107</f>
        <v>0.36129724979400635</v>
      </c>
      <c r="D204" s="84">
        <f>'TA1'!F107</f>
        <v>0.56875860691070557</v>
      </c>
      <c r="E204" s="37">
        <f>'TA1'!G107</f>
        <v>0.27835509181022644</v>
      </c>
      <c r="F204" s="37">
        <f>'TA1'!H107</f>
        <v>0.12615178525447845</v>
      </c>
      <c r="G204" s="37">
        <f t="shared" si="41"/>
        <v>0.29040351510047913</v>
      </c>
      <c r="H204" s="37">
        <f t="shared" si="38"/>
        <v>0.43124137818813324</v>
      </c>
      <c r="I204" s="85">
        <f t="shared" si="39"/>
        <v>0.15220330655574799</v>
      </c>
      <c r="J204" s="77"/>
      <c r="K204" s="77"/>
      <c r="L204" s="78"/>
      <c r="M204" s="103">
        <v>26623.681044710811</v>
      </c>
      <c r="N204" s="104">
        <v>93506.060648203798</v>
      </c>
      <c r="O204" s="105">
        <v>45996.896069459421</v>
      </c>
      <c r="P204" s="115">
        <f t="shared" si="40"/>
        <v>3.5121387043051344</v>
      </c>
      <c r="Q204" s="122">
        <v>0.30482000112533569</v>
      </c>
      <c r="R204" s="123">
        <v>0.69517999887466431</v>
      </c>
      <c r="S204" s="123">
        <v>0.3330099880695343</v>
      </c>
      <c r="T204" s="123">
        <v>0.15029999613761902</v>
      </c>
      <c r="U204" s="124">
        <f t="shared" si="37"/>
        <v>0.36217001080513</v>
      </c>
      <c r="V204" s="107">
        <f t="shared" si="28"/>
        <v>1999</v>
      </c>
      <c r="W204" s="131">
        <f t="shared" si="42"/>
        <v>0.49130696094380161</v>
      </c>
      <c r="X204" s="131">
        <f t="shared" si="43"/>
        <v>3.1723151369013247</v>
      </c>
      <c r="Y204" s="131">
        <f t="shared" si="44"/>
        <v>19.975591167377583</v>
      </c>
      <c r="Z204" s="131">
        <f t="shared" si="45"/>
        <v>97.762169148710541</v>
      </c>
      <c r="AA204" s="131">
        <f t="shared" si="46"/>
        <v>443.06256760944348</v>
      </c>
      <c r="AB204" s="131">
        <f t="shared" si="47"/>
        <v>11.332638058340594</v>
      </c>
      <c r="AC204" s="131">
        <f t="shared" si="48"/>
        <v>1.6828661502582563</v>
      </c>
      <c r="AD204" s="138">
        <f t="shared" si="49"/>
        <v>3.5121387043051344</v>
      </c>
      <c r="AE204" s="130"/>
    </row>
    <row r="205" spans="1:31" ht="15">
      <c r="A205" s="10">
        <f t="shared" si="26"/>
        <v>2000</v>
      </c>
      <c r="B205" s="84">
        <f>'TA1'!D108</f>
        <v>6.9029435515403748E-2</v>
      </c>
      <c r="C205" s="37">
        <f>'TA1'!E108</f>
        <v>0.36040800809860229</v>
      </c>
      <c r="D205" s="84">
        <f>'TA1'!F108</f>
        <v>0.57056254148483276</v>
      </c>
      <c r="E205" s="37">
        <f>'TA1'!G108</f>
        <v>0.28112295269966125</v>
      </c>
      <c r="F205" s="37">
        <f>'TA1'!H108</f>
        <v>0.1269528716802597</v>
      </c>
      <c r="G205" s="37">
        <f t="shared" si="41"/>
        <v>0.28943958878517151</v>
      </c>
      <c r="H205" s="37">
        <f t="shared" si="38"/>
        <v>0.42943744361400604</v>
      </c>
      <c r="I205" s="85">
        <f t="shared" si="39"/>
        <v>0.15417008101940155</v>
      </c>
      <c r="J205" s="77"/>
      <c r="K205" s="77"/>
      <c r="L205" s="78"/>
      <c r="M205" s="103">
        <v>27754.947243599428</v>
      </c>
      <c r="N205" s="104">
        <v>102412.34967470109</v>
      </c>
      <c r="O205" s="105">
        <v>46366.592618790615</v>
      </c>
      <c r="P205" s="115">
        <f t="shared" si="40"/>
        <v>3.6898772955988384</v>
      </c>
      <c r="Q205" s="122">
        <v>0.30153000354766846</v>
      </c>
      <c r="R205" s="123">
        <v>0.69846999645233154</v>
      </c>
      <c r="S205" s="123">
        <v>0.3414900004863739</v>
      </c>
      <c r="T205" s="123">
        <v>0.1598999947309494</v>
      </c>
      <c r="U205" s="124">
        <f t="shared" si="37"/>
        <v>0.35697999596595764</v>
      </c>
      <c r="V205" s="107">
        <f t="shared" si="28"/>
        <v>2000</v>
      </c>
      <c r="W205" s="131">
        <f t="shared" si="42"/>
        <v>0.50942029367258479</v>
      </c>
      <c r="X205" s="131">
        <f t="shared" si="43"/>
        <v>3.3246533155875868</v>
      </c>
      <c r="Y205" s="131">
        <f t="shared" si="44"/>
        <v>21.053057675440545</v>
      </c>
      <c r="Z205" s="131">
        <f t="shared" si="45"/>
        <v>103.73092004381863</v>
      </c>
      <c r="AA205" s="131">
        <f t="shared" si="46"/>
        <v>468.44051882406302</v>
      </c>
      <c r="AB205" s="131">
        <f t="shared" si="47"/>
        <v>11.866628523398541</v>
      </c>
      <c r="AC205" s="131">
        <f t="shared" si="48"/>
        <v>1.7606349700792525</v>
      </c>
      <c r="AD205" s="138">
        <f t="shared" si="49"/>
        <v>3.6898772955988384</v>
      </c>
      <c r="AE205" s="130"/>
    </row>
    <row r="206" spans="1:31" ht="15">
      <c r="A206" s="10">
        <f t="shared" si="26"/>
        <v>2001</v>
      </c>
      <c r="B206" s="84">
        <f>'TA1'!D109</f>
        <v>7.1051888167858124E-2</v>
      </c>
      <c r="C206" s="37">
        <f>'TA1'!E109</f>
        <v>0.36786538362503052</v>
      </c>
      <c r="D206" s="84">
        <f>'TA1'!F109</f>
        <v>0.56108272075653076</v>
      </c>
      <c r="E206" s="37">
        <f>'TA1'!G109</f>
        <v>0.27050107717514038</v>
      </c>
      <c r="F206" s="37">
        <f>'TA1'!H109</f>
        <v>0.12113188207149506</v>
      </c>
      <c r="G206" s="37">
        <f t="shared" si="41"/>
        <v>0.29058164358139038</v>
      </c>
      <c r="H206" s="37">
        <f t="shared" si="38"/>
        <v>0.43891727179288864</v>
      </c>
      <c r="I206" s="85">
        <f t="shared" si="39"/>
        <v>0.14936919510364532</v>
      </c>
      <c r="J206" s="29"/>
      <c r="K206" s="29"/>
      <c r="L206" s="76"/>
      <c r="M206" s="103">
        <v>28500.636297494919</v>
      </c>
      <c r="N206" s="104">
        <v>107315.34507057403</v>
      </c>
      <c r="O206" s="105">
        <v>46800.526664635872</v>
      </c>
      <c r="P206" s="115">
        <f t="shared" si="40"/>
        <v>3.7653666377970154</v>
      </c>
      <c r="Q206" s="122">
        <v>0.30796998739242554</v>
      </c>
      <c r="R206" s="123">
        <v>0.69203001260757446</v>
      </c>
      <c r="S206" s="123">
        <v>0.33237001299858093</v>
      </c>
      <c r="T206" s="123">
        <v>0.15710000693798065</v>
      </c>
      <c r="U206" s="124">
        <f t="shared" si="37"/>
        <v>0.35965999960899353</v>
      </c>
      <c r="V206" s="107">
        <f t="shared" si="28"/>
        <v>2001</v>
      </c>
      <c r="W206" s="131">
        <f t="shared" si="42"/>
        <v>0.53507281851947497</v>
      </c>
      <c r="X206" s="131">
        <f t="shared" si="43"/>
        <v>3.4628701067552257</v>
      </c>
      <c r="Y206" s="131">
        <f t="shared" si="44"/>
        <v>21.126821577810198</v>
      </c>
      <c r="Z206" s="131">
        <f t="shared" si="45"/>
        <v>101.85357314834293</v>
      </c>
      <c r="AA206" s="131">
        <f t="shared" si="46"/>
        <v>456.10594752556995</v>
      </c>
      <c r="AB206" s="131">
        <f t="shared" si="47"/>
        <v>12.157182514417675</v>
      </c>
      <c r="AC206" s="131">
        <f t="shared" si="48"/>
        <v>1.8363160577353643</v>
      </c>
      <c r="AD206" s="138">
        <f t="shared" si="49"/>
        <v>3.7653666377970154</v>
      </c>
      <c r="AE206" s="130"/>
    </row>
    <row r="207" spans="1:31" ht="15">
      <c r="A207" s="10">
        <f t="shared" si="26"/>
        <v>2002</v>
      </c>
      <c r="B207" s="84">
        <f>'TA1'!D110</f>
        <v>7.3816739022731781E-2</v>
      </c>
      <c r="C207" s="37">
        <f>'TA1'!E110</f>
        <v>0.38012635707855225</v>
      </c>
      <c r="D207" s="84">
        <f>'TA1'!F110</f>
        <v>0.54605692625045776</v>
      </c>
      <c r="E207" s="37">
        <f>'TA1'!G110</f>
        <v>0.25402334332466125</v>
      </c>
      <c r="F207" s="37">
        <f>'TA1'!H110</f>
        <v>0.1112697497010231</v>
      </c>
      <c r="G207" s="37">
        <f t="shared" si="41"/>
        <v>0.29203358292579651</v>
      </c>
      <c r="H207" s="37">
        <f t="shared" si="38"/>
        <v>0.45394309610128403</v>
      </c>
      <c r="I207" s="85">
        <f t="shared" si="39"/>
        <v>0.14275359362363815</v>
      </c>
      <c r="J207" s="29"/>
      <c r="K207" s="29"/>
      <c r="L207" s="76"/>
      <c r="M207" s="103">
        <v>28808.400172836024</v>
      </c>
      <c r="N207" s="104">
        <v>112373.7684464898</v>
      </c>
      <c r="O207" s="105">
        <v>47249.445572596655</v>
      </c>
      <c r="P207" s="115">
        <f t="shared" si="40"/>
        <v>3.9007292238480193</v>
      </c>
      <c r="Q207" s="122">
        <v>0.30980002880096436</v>
      </c>
      <c r="R207" s="123">
        <v>0.69019997119903564</v>
      </c>
      <c r="S207" s="123">
        <v>0.32023000717163086</v>
      </c>
      <c r="T207" s="123">
        <v>0.14546999335289001</v>
      </c>
      <c r="U207" s="124">
        <f t="shared" si="37"/>
        <v>0.36996996402740479</v>
      </c>
      <c r="V207" s="107">
        <f t="shared" si="28"/>
        <v>2002</v>
      </c>
      <c r="W207" s="131">
        <f t="shared" si="42"/>
        <v>0.57587822223026475</v>
      </c>
      <c r="X207" s="131">
        <f t="shared" si="43"/>
        <v>3.7069249745279897</v>
      </c>
      <c r="Y207" s="131">
        <f t="shared" si="44"/>
        <v>21.300202101097831</v>
      </c>
      <c r="Z207" s="131">
        <f t="shared" si="45"/>
        <v>99.087627884608466</v>
      </c>
      <c r="AA207" s="131">
        <f t="shared" si="46"/>
        <v>434.03316438903522</v>
      </c>
      <c r="AB207" s="131">
        <f t="shared" si="47"/>
        <v>12.657154791818872</v>
      </c>
      <c r="AC207" s="131">
        <f t="shared" si="48"/>
        <v>1.9674545565848092</v>
      </c>
      <c r="AD207" s="138">
        <f t="shared" si="49"/>
        <v>3.9007292238480193</v>
      </c>
      <c r="AE207" s="130"/>
    </row>
    <row r="208" spans="1:31" ht="15">
      <c r="A208" s="10">
        <f t="shared" si="26"/>
        <v>2003</v>
      </c>
      <c r="B208" s="84">
        <f>'TA1'!D111</f>
        <v>7.3366202414035797E-2</v>
      </c>
      <c r="C208" s="37">
        <f>'TA1'!E111</f>
        <v>0.38822484016418457</v>
      </c>
      <c r="D208" s="84">
        <f>'TA1'!F111</f>
        <v>0.53840893507003784</v>
      </c>
      <c r="E208" s="37">
        <f>'TA1'!G111</f>
        <v>0.24618318676948547</v>
      </c>
      <c r="F208" s="37">
        <f>'TA1'!H111</f>
        <v>0.10669690370559692</v>
      </c>
      <c r="G208" s="37">
        <f t="shared" si="41"/>
        <v>0.29222574830055237</v>
      </c>
      <c r="H208" s="37">
        <f t="shared" si="38"/>
        <v>0.46159104257822037</v>
      </c>
      <c r="I208" s="85">
        <f t="shared" si="39"/>
        <v>0.13948628306388855</v>
      </c>
      <c r="J208" s="29"/>
      <c r="K208" s="29"/>
      <c r="L208" s="76"/>
      <c r="M208" s="103">
        <v>29340.033594568722</v>
      </c>
      <c r="N208" s="104">
        <v>122563.71674322382</v>
      </c>
      <c r="O208" s="105">
        <v>47691.891200118727</v>
      </c>
      <c r="P208" s="115">
        <f t="shared" si="40"/>
        <v>4.1773543424269359</v>
      </c>
      <c r="Q208" s="122">
        <v>0.30729001760482788</v>
      </c>
      <c r="R208" s="123">
        <v>0.69270998239517212</v>
      </c>
      <c r="S208" s="123">
        <v>0.32295998930931091</v>
      </c>
      <c r="T208" s="123">
        <v>0.14672000706195831</v>
      </c>
      <c r="U208" s="124">
        <f t="shared" si="37"/>
        <v>0.36974999308586121</v>
      </c>
      <c r="V208" s="107">
        <f t="shared" si="28"/>
        <v>2003</v>
      </c>
      <c r="W208" s="131">
        <f t="shared" si="42"/>
        <v>0.61295324848329191</v>
      </c>
      <c r="X208" s="131">
        <f t="shared" si="43"/>
        <v>4.054381804744648</v>
      </c>
      <c r="Y208" s="131">
        <f t="shared" si="44"/>
        <v>22.491249029162841</v>
      </c>
      <c r="Z208" s="131">
        <f t="shared" si="45"/>
        <v>102.83944042840115</v>
      </c>
      <c r="AA208" s="131">
        <f t="shared" si="46"/>
        <v>445.7107740180839</v>
      </c>
      <c r="AB208" s="131">
        <f t="shared" si="47"/>
        <v>13.563672207025258</v>
      </c>
      <c r="AC208" s="131">
        <f t="shared" si="48"/>
        <v>2.1424770512661171</v>
      </c>
      <c r="AD208" s="138">
        <f t="shared" si="49"/>
        <v>4.1773543424269359</v>
      </c>
      <c r="AE208" s="130"/>
    </row>
    <row r="209" spans="1:31" ht="15">
      <c r="A209" s="10">
        <f t="shared" si="26"/>
        <v>2004</v>
      </c>
      <c r="B209" s="84">
        <f>'TA1'!D112</f>
        <v>7.5019508600234985E-2</v>
      </c>
      <c r="C209" s="37">
        <f>'TA1'!E112</f>
        <v>0.3952813446521759</v>
      </c>
      <c r="D209" s="84">
        <f>'TA1'!F112</f>
        <v>0.52969914674758911</v>
      </c>
      <c r="E209" s="37">
        <f>'TA1'!G112</f>
        <v>0.237641841173172</v>
      </c>
      <c r="F209" s="37">
        <f>'TA1'!H112</f>
        <v>0.10090049356222153</v>
      </c>
      <c r="G209" s="37">
        <f t="shared" si="41"/>
        <v>0.29205730557441711</v>
      </c>
      <c r="H209" s="37">
        <f t="shared" si="38"/>
        <v>0.47030085325241089</v>
      </c>
      <c r="I209" s="85">
        <f t="shared" si="39"/>
        <v>0.13674134761095047</v>
      </c>
      <c r="J209" s="29"/>
      <c r="K209" s="29"/>
      <c r="L209" s="76"/>
      <c r="M209" s="103">
        <v>30458.369413361877</v>
      </c>
      <c r="N209" s="104">
        <v>137721.74178767536</v>
      </c>
      <c r="O209" s="105">
        <v>48070.988375289766</v>
      </c>
      <c r="P209" s="115">
        <f t="shared" si="40"/>
        <v>4.5216386970228868</v>
      </c>
      <c r="Q209" s="122">
        <v>0.30027997493743896</v>
      </c>
      <c r="R209" s="123">
        <v>0.69972002506256104</v>
      </c>
      <c r="S209" s="123">
        <v>0.33535999059677124</v>
      </c>
      <c r="T209" s="123">
        <v>0.15621000528335571</v>
      </c>
      <c r="U209" s="124">
        <f t="shared" si="37"/>
        <v>0.36436003446578979</v>
      </c>
      <c r="V209" s="107">
        <f t="shared" si="28"/>
        <v>2004</v>
      </c>
      <c r="W209" s="131">
        <f t="shared" si="42"/>
        <v>0.67842222623692761</v>
      </c>
      <c r="X209" s="131">
        <f t="shared" si="43"/>
        <v>4.4682985604762981</v>
      </c>
      <c r="Y209" s="131">
        <f t="shared" si="44"/>
        <v>23.951081597139041</v>
      </c>
      <c r="Z209" s="131">
        <f t="shared" si="45"/>
        <v>107.45305450803812</v>
      </c>
      <c r="AA209" s="131">
        <f t="shared" si="46"/>
        <v>456.2355762396495</v>
      </c>
      <c r="AB209" s="131">
        <f t="shared" si="47"/>
        <v>14.67308460703914</v>
      </c>
      <c r="AC209" s="131">
        <f t="shared" si="48"/>
        <v>2.3628117081210926</v>
      </c>
      <c r="AD209" s="138">
        <f t="shared" si="49"/>
        <v>4.5216386970228868</v>
      </c>
      <c r="AE209" s="130"/>
    </row>
    <row r="210" spans="1:31" ht="15">
      <c r="A210" s="10">
        <f t="shared" si="26"/>
        <v>2005</v>
      </c>
      <c r="B210" s="84">
        <f>'TA1'!D113</f>
        <v>7.5576841831207275E-2</v>
      </c>
      <c r="C210" s="37">
        <f>'TA1'!E113</f>
        <v>0.40069496631622314</v>
      </c>
      <c r="D210" s="84">
        <f>'TA1'!F113</f>
        <v>0.52372819185256958</v>
      </c>
      <c r="E210" s="37">
        <f>'TA1'!G113</f>
        <v>0.22511057555675507</v>
      </c>
      <c r="F210" s="37">
        <f>'TA1'!H113</f>
        <v>8.9331857860088348E-2</v>
      </c>
      <c r="G210" s="37">
        <f t="shared" si="41"/>
        <v>0.29861761629581451</v>
      </c>
      <c r="H210" s="37">
        <f t="shared" si="38"/>
        <v>0.47627180814743042</v>
      </c>
      <c r="I210" s="85">
        <f t="shared" si="39"/>
        <v>0.13577871769666672</v>
      </c>
      <c r="J210" s="29"/>
      <c r="K210" s="29"/>
      <c r="L210" s="76"/>
      <c r="M210" s="103">
        <v>31323.96103005041</v>
      </c>
      <c r="N210" s="104">
        <v>155550.77662887075</v>
      </c>
      <c r="O210" s="105">
        <v>48431.456658518204</v>
      </c>
      <c r="P210" s="115">
        <f t="shared" si="40"/>
        <v>4.965871860191764</v>
      </c>
      <c r="Q210" s="122">
        <v>0.30058997869491577</v>
      </c>
      <c r="R210" s="123">
        <v>0.69941002130508423</v>
      </c>
      <c r="S210" s="123">
        <v>0.33976998925209045</v>
      </c>
      <c r="T210" s="123">
        <v>0.16297000646591187</v>
      </c>
      <c r="U210" s="124">
        <f t="shared" si="37"/>
        <v>0.35964003205299377</v>
      </c>
      <c r="V210" s="107">
        <f t="shared" si="28"/>
        <v>2005</v>
      </c>
      <c r="W210" s="131">
        <f t="shared" si="42"/>
        <v>0.75060982426351197</v>
      </c>
      <c r="X210" s="131">
        <f t="shared" si="43"/>
        <v>4.9744996443755483</v>
      </c>
      <c r="Y210" s="131">
        <f t="shared" si="44"/>
        <v>26.007670903097885</v>
      </c>
      <c r="Z210" s="131">
        <f t="shared" si="45"/>
        <v>111.78702725888618</v>
      </c>
      <c r="AA210" s="131">
        <f t="shared" si="46"/>
        <v>443.61055916606318</v>
      </c>
      <c r="AB210" s="131">
        <f t="shared" si="47"/>
        <v>16.476631308010298</v>
      </c>
      <c r="AC210" s="131">
        <f t="shared" si="48"/>
        <v>2.6278941887577503</v>
      </c>
      <c r="AD210" s="138">
        <f t="shared" si="49"/>
        <v>4.965871860191764</v>
      </c>
      <c r="AE210" s="130"/>
    </row>
    <row r="211" spans="1:31" ht="15">
      <c r="A211" s="10">
        <f t="shared" si="26"/>
        <v>2006</v>
      </c>
      <c r="B211" s="84">
        <f>'TA1'!D114</f>
        <v>7.3055624961853027E-2</v>
      </c>
      <c r="C211" s="37">
        <f>'TA1'!E114</f>
        <v>0.39879781007766724</v>
      </c>
      <c r="D211" s="84">
        <f>'TA1'!F114</f>
        <v>0.52814656496047974</v>
      </c>
      <c r="E211" s="37">
        <f>'TA1'!G114</f>
        <v>0.22132071852684021</v>
      </c>
      <c r="F211" s="37">
        <f>'TA1'!H114</f>
        <v>8.4773577749729156E-2</v>
      </c>
      <c r="G211" s="37">
        <f t="shared" si="41"/>
        <v>0.30682584643363953</v>
      </c>
      <c r="H211" s="37">
        <f t="shared" si="38"/>
        <v>0.47185343503952026</v>
      </c>
      <c r="I211" s="85">
        <f t="shared" si="39"/>
        <v>0.13654714077711105</v>
      </c>
      <c r="J211" s="29"/>
      <c r="K211" s="29"/>
      <c r="L211" s="76"/>
      <c r="M211" s="103">
        <v>32513.59893214978</v>
      </c>
      <c r="N211" s="104">
        <v>173354.98734748195</v>
      </c>
      <c r="O211" s="105">
        <v>48782.25635094678</v>
      </c>
      <c r="P211" s="115">
        <f t="shared" si="40"/>
        <v>5.3317686457670721</v>
      </c>
      <c r="Q211" s="122">
        <v>0.29338997602462769</v>
      </c>
      <c r="R211" s="123">
        <v>0.70661002397537231</v>
      </c>
      <c r="S211" s="123">
        <v>0.34898000955581665</v>
      </c>
      <c r="T211" s="123">
        <v>0.16767999529838562</v>
      </c>
      <c r="U211" s="124">
        <f t="shared" si="37"/>
        <v>0.35763001441955566</v>
      </c>
      <c r="V211" s="107">
        <f t="shared" si="28"/>
        <v>2006</v>
      </c>
      <c r="W211" s="131">
        <f t="shared" si="42"/>
        <v>0.77903138113705239</v>
      </c>
      <c r="X211" s="131">
        <f t="shared" si="43"/>
        <v>5.3157441494316942</v>
      </c>
      <c r="Y211" s="131">
        <f t="shared" si="44"/>
        <v>28.159552954258679</v>
      </c>
      <c r="Z211" s="131">
        <f t="shared" si="45"/>
        <v>118.0030867700046</v>
      </c>
      <c r="AA211" s="131">
        <f t="shared" si="46"/>
        <v>451.99310383550301</v>
      </c>
      <c r="AB211" s="131">
        <f t="shared" si="47"/>
        <v>18.176938085842465</v>
      </c>
      <c r="AC211" s="131">
        <f t="shared" si="48"/>
        <v>2.7953481670457823</v>
      </c>
      <c r="AD211" s="138">
        <f t="shared" si="49"/>
        <v>5.3317686457670721</v>
      </c>
      <c r="AE211" s="130"/>
    </row>
    <row r="212" spans="1:31" ht="15">
      <c r="A212" s="10">
        <f t="shared" si="26"/>
        <v>2007</v>
      </c>
      <c r="B212" s="84">
        <f>'TA1'!D115</f>
        <v>7.0600211620330811E-2</v>
      </c>
      <c r="C212" s="37">
        <f>'TA1'!E115</f>
        <v>0.39351153373718262</v>
      </c>
      <c r="D212" s="84">
        <f>'TA1'!F115</f>
        <v>0.53588825464248657</v>
      </c>
      <c r="E212" s="37">
        <f>'TA1'!G115</f>
        <v>0.22374854981899261</v>
      </c>
      <c r="F212" s="37">
        <f>'TA1'!H115</f>
        <v>8.238692581653595E-2</v>
      </c>
      <c r="G212" s="37">
        <f t="shared" si="41"/>
        <v>0.31213970482349396</v>
      </c>
      <c r="H212" s="37">
        <f t="shared" si="38"/>
        <v>0.46411174535751343</v>
      </c>
      <c r="I212" s="85">
        <f t="shared" si="39"/>
        <v>0.14136162400245667</v>
      </c>
      <c r="J212" s="29"/>
      <c r="K212" s="29"/>
      <c r="L212" s="76"/>
      <c r="M212" s="103">
        <v>33852.617959041454</v>
      </c>
      <c r="N212" s="104">
        <v>186551.10944578017</v>
      </c>
      <c r="O212" s="105">
        <v>49160.954937475188</v>
      </c>
      <c r="P212" s="115">
        <f t="shared" si="40"/>
        <v>5.5106848655394929</v>
      </c>
      <c r="Q212" s="122">
        <v>0.28359001874923706</v>
      </c>
      <c r="R212" s="123">
        <v>0.71640998125076294</v>
      </c>
      <c r="S212" s="123">
        <v>0.35951000452041626</v>
      </c>
      <c r="T212" s="123">
        <v>0.17670999467372894</v>
      </c>
      <c r="U212" s="124">
        <f t="shared" si="37"/>
        <v>0.35689997673034668</v>
      </c>
      <c r="V212" s="107">
        <f t="shared" si="28"/>
        <v>2007</v>
      </c>
      <c r="W212" s="131">
        <f t="shared" si="42"/>
        <v>0.77811103536008486</v>
      </c>
      <c r="X212" s="131">
        <f t="shared" si="43"/>
        <v>5.4212951334518138</v>
      </c>
      <c r="Y212" s="131">
        <f t="shared" si="44"/>
        <v>29.531112944787246</v>
      </c>
      <c r="Z212" s="131">
        <f t="shared" si="45"/>
        <v>123.30077471739318</v>
      </c>
      <c r="AA212" s="131">
        <f t="shared" si="46"/>
        <v>454.00838521550952</v>
      </c>
      <c r="AB212" s="131">
        <f t="shared" si="47"/>
        <v>19.112261636719921</v>
      </c>
      <c r="AC212" s="131">
        <f t="shared" si="48"/>
        <v>2.8417484122897418</v>
      </c>
      <c r="AD212" s="138">
        <f t="shared" si="49"/>
        <v>5.5106848655394929</v>
      </c>
      <c r="AE212" s="130"/>
    </row>
    <row r="213" spans="1:31" ht="15">
      <c r="A213" s="10">
        <f t="shared" si="26"/>
        <v>2008</v>
      </c>
      <c r="B213" s="84">
        <f>'TA1'!D116</f>
        <v>6.9458134472370148E-2</v>
      </c>
      <c r="C213" s="37">
        <f>'TA1'!E116</f>
        <v>0.39850747585296631</v>
      </c>
      <c r="D213" s="84">
        <f>'TA1'!F116</f>
        <v>0.53203439712524414</v>
      </c>
      <c r="E213" s="37">
        <f>'TA1'!G116</f>
        <v>0.2159292995929718</v>
      </c>
      <c r="F213" s="37">
        <f>'TA1'!H116</f>
        <v>7.8450776636600494E-2</v>
      </c>
      <c r="G213" s="37">
        <f t="shared" si="41"/>
        <v>0.31610509753227234</v>
      </c>
      <c r="H213" s="37">
        <f t="shared" si="38"/>
        <v>0.46796561032533646</v>
      </c>
      <c r="I213" s="85">
        <f t="shared" si="39"/>
        <v>0.13747852295637131</v>
      </c>
      <c r="J213" s="29"/>
      <c r="K213" s="29"/>
      <c r="L213" s="76"/>
      <c r="M213" s="103">
        <v>34258.098354439739</v>
      </c>
      <c r="N213" s="104">
        <v>184397.07552993813</v>
      </c>
      <c r="O213" s="105">
        <v>49518.422839724008</v>
      </c>
      <c r="P213" s="115">
        <f t="shared" si="40"/>
        <v>5.3825835171040914</v>
      </c>
      <c r="Q213" s="122">
        <v>0.25370997190475464</v>
      </c>
      <c r="R213" s="123">
        <v>0.74629002809524536</v>
      </c>
      <c r="S213" s="123">
        <v>0.38133001327514648</v>
      </c>
      <c r="T213" s="123">
        <v>0.18975000083446503</v>
      </c>
      <c r="U213" s="124">
        <f t="shared" si="37"/>
        <v>0.36496001482009888</v>
      </c>
      <c r="V213" s="107">
        <f t="shared" si="28"/>
        <v>2008</v>
      </c>
      <c r="W213" s="131">
        <f t="shared" si="42"/>
        <v>0.74772841947955804</v>
      </c>
      <c r="X213" s="131">
        <f t="shared" si="43"/>
        <v>5.3624994274223319</v>
      </c>
      <c r="Y213" s="131">
        <f t="shared" si="44"/>
        <v>28.637195764987514</v>
      </c>
      <c r="Z213" s="131">
        <f t="shared" si="45"/>
        <v>116.22574888489611</v>
      </c>
      <c r="AA213" s="131">
        <f t="shared" si="46"/>
        <v>422.26785722818056</v>
      </c>
      <c r="AB213" s="131">
        <f t="shared" si="47"/>
        <v>18.905134307219893</v>
      </c>
      <c r="AC213" s="131">
        <f t="shared" si="48"/>
        <v>2.7987377563430131</v>
      </c>
      <c r="AD213" s="138">
        <f t="shared" si="49"/>
        <v>5.3825835171040914</v>
      </c>
      <c r="AE213" s="130"/>
    </row>
    <row r="214" spans="1:31" ht="15">
      <c r="A214" s="10">
        <f t="shared" si="26"/>
        <v>2009</v>
      </c>
      <c r="B214" s="84">
        <f>'TA1'!D117</f>
        <v>6.4836941659450531E-2</v>
      </c>
      <c r="C214" s="37">
        <f>'TA1'!E117</f>
        <v>0.39463713765144348</v>
      </c>
      <c r="D214" s="84">
        <f>'TA1'!F117</f>
        <v>0.54052591323852539</v>
      </c>
      <c r="E214" s="37">
        <f>'TA1'!G117</f>
        <v>0.21701069176197052</v>
      </c>
      <c r="F214" s="37">
        <f>'TA1'!H117</f>
        <v>7.4138879776000977E-2</v>
      </c>
      <c r="G214" s="37">
        <f t="shared" si="41"/>
        <v>0.32351522147655487</v>
      </c>
      <c r="H214" s="37">
        <f t="shared" si="38"/>
        <v>0.45947407931089401</v>
      </c>
      <c r="I214" s="85">
        <f t="shared" si="39"/>
        <v>0.14287181198596954</v>
      </c>
      <c r="J214" s="29"/>
      <c r="K214" s="29"/>
      <c r="L214" s="76"/>
      <c r="M214" s="103">
        <v>32651.202268350629</v>
      </c>
      <c r="N214" s="104">
        <v>178421.40854646266</v>
      </c>
      <c r="O214" s="105">
        <v>49851.659722122189</v>
      </c>
      <c r="P214" s="115">
        <f t="shared" si="40"/>
        <v>5.4644667317322524</v>
      </c>
      <c r="Q214" s="122">
        <v>0.24923998117446899</v>
      </c>
      <c r="R214" s="123">
        <v>0.75076001882553101</v>
      </c>
      <c r="S214" s="123">
        <v>0.37847000360488892</v>
      </c>
      <c r="T214" s="123">
        <v>0.18869000673294067</v>
      </c>
      <c r="U214" s="124">
        <f t="shared" si="37"/>
        <v>0.37229001522064209</v>
      </c>
      <c r="V214" s="107">
        <f t="shared" si="28"/>
        <v>2009</v>
      </c>
      <c r="W214" s="131">
        <f t="shared" si="42"/>
        <v>0.70859862137066465</v>
      </c>
      <c r="X214" s="131">
        <f t="shared" si="43"/>
        <v>5.3912037745058843</v>
      </c>
      <c r="Y214" s="131">
        <f t="shared" si="44"/>
        <v>29.536858705311158</v>
      </c>
      <c r="Z214" s="131">
        <f t="shared" si="45"/>
        <v>118.58477055634901</v>
      </c>
      <c r="AA214" s="131">
        <f t="shared" si="46"/>
        <v>405.12944206385441</v>
      </c>
      <c r="AB214" s="131">
        <f t="shared" si="47"/>
        <v>19.642646277418059</v>
      </c>
      <c r="AC214" s="131">
        <f t="shared" si="48"/>
        <v>2.7897564672085409</v>
      </c>
      <c r="AD214" s="138">
        <f t="shared" si="49"/>
        <v>5.4644667317322524</v>
      </c>
      <c r="AE214" s="130"/>
    </row>
    <row r="215" spans="1:31" ht="15">
      <c r="A215" s="10">
        <f t="shared" si="26"/>
        <v>2010</v>
      </c>
      <c r="B215" s="84">
        <f>'TA1'!D118</f>
        <v>5.6094113737344742E-2</v>
      </c>
      <c r="C215" s="37">
        <f>'TA1'!E118</f>
        <v>0.38476946949958801</v>
      </c>
      <c r="D215" s="84">
        <f>'TA1'!F118</f>
        <v>0.55913639068603516</v>
      </c>
      <c r="E215" s="37">
        <f>'TA1'!G118</f>
        <v>0.23506593704223633</v>
      </c>
      <c r="F215" s="37">
        <f>'TA1'!H118</f>
        <v>8.8046327233314514E-2</v>
      </c>
      <c r="G215" s="37">
        <f t="shared" si="41"/>
        <v>0.32407045364379883</v>
      </c>
      <c r="H215" s="37">
        <f t="shared" si="38"/>
        <v>0.44086358323693275</v>
      </c>
      <c r="I215" s="85">
        <f t="shared" si="39"/>
        <v>0.14701960980892181</v>
      </c>
      <c r="J215" s="29"/>
      <c r="K215" s="29"/>
      <c r="L215" s="76"/>
      <c r="M215" s="103">
        <v>33626.266501071252</v>
      </c>
      <c r="N215" s="104">
        <v>186004.99883908851</v>
      </c>
      <c r="O215" s="105">
        <v>50112.390025408175</v>
      </c>
      <c r="P215" s="115">
        <f t="shared" si="40"/>
        <v>5.5315388294196399</v>
      </c>
      <c r="Q215" s="122">
        <v>0.2426300048828125</v>
      </c>
      <c r="R215" s="123">
        <v>0.7573699951171875</v>
      </c>
      <c r="S215" s="123">
        <v>0.3952299952507019</v>
      </c>
      <c r="T215" s="123">
        <v>0.20708000659942627</v>
      </c>
      <c r="U215" s="124">
        <f t="shared" si="37"/>
        <v>0.3621399998664856</v>
      </c>
      <c r="V215" s="107">
        <f t="shared" si="28"/>
        <v>2010</v>
      </c>
      <c r="W215" s="131">
        <f t="shared" si="42"/>
        <v>0.62057353648000813</v>
      </c>
      <c r="X215" s="131">
        <f t="shared" si="43"/>
        <v>5.3209181522804174</v>
      </c>
      <c r="Y215" s="131">
        <f t="shared" si="44"/>
        <v>30.928846560213533</v>
      </c>
      <c r="Z215" s="131">
        <f t="shared" si="45"/>
        <v>130.02763582230426</v>
      </c>
      <c r="AA215" s="131">
        <f t="shared" si="46"/>
        <v>487.03167787886707</v>
      </c>
      <c r="AB215" s="131">
        <f t="shared" si="47"/>
        <v>19.917869975536785</v>
      </c>
      <c r="AC215" s="131">
        <f t="shared" si="48"/>
        <v>2.7096155879468564</v>
      </c>
      <c r="AD215" s="138">
        <f t="shared" si="49"/>
        <v>5.5315388294196399</v>
      </c>
      <c r="AE215" s="130"/>
    </row>
    <row r="216" spans="1:31" ht="15">
      <c r="A216" s="10">
        <f t="shared" si="26"/>
        <v>2011</v>
      </c>
      <c r="B216" s="84">
        <f>'TA1'!D119</f>
        <v>6.0976587235927582E-2</v>
      </c>
      <c r="C216" s="37">
        <f>'TA1'!E119</f>
        <v>0.38828161358833313</v>
      </c>
      <c r="D216" s="84">
        <f>'TA1'!F119</f>
        <v>0.55074179172515869</v>
      </c>
      <c r="E216" s="37">
        <f>'TA1'!G119</f>
        <v>0.22975511848926544</v>
      </c>
      <c r="F216" s="37">
        <f>'TA1'!H119</f>
        <v>8.3083733916282654E-2</v>
      </c>
      <c r="G216" s="37">
        <f t="shared" si="41"/>
        <v>0.32098667323589325</v>
      </c>
      <c r="H216" s="37">
        <f t="shared" si="38"/>
        <v>0.44925820082426071</v>
      </c>
      <c r="I216" s="85">
        <f t="shared" si="39"/>
        <v>0.14667138457298279</v>
      </c>
      <c r="J216" s="29"/>
      <c r="K216" s="29"/>
      <c r="L216" s="76"/>
      <c r="M216" s="103">
        <v>34398.391371352947</v>
      </c>
      <c r="N216" s="104">
        <v>194004.21401803548</v>
      </c>
      <c r="O216" s="105">
        <v>50568.013463810537</v>
      </c>
      <c r="P216" s="115">
        <f t="shared" si="40"/>
        <v>5.6399211208348135</v>
      </c>
      <c r="Q216" s="122">
        <v>0.2402300238609314</v>
      </c>
      <c r="R216" s="123">
        <v>0.7597699761390686</v>
      </c>
      <c r="S216" s="123">
        <v>0.39800998568534851</v>
      </c>
      <c r="T216" s="123">
        <v>0.20334999263286591</v>
      </c>
      <c r="U216" s="124">
        <f t="shared" si="37"/>
        <v>0.36175999045372009</v>
      </c>
      <c r="V216" s="107">
        <f t="shared" si="28"/>
        <v>2011</v>
      </c>
      <c r="W216" s="131">
        <f t="shared" si="42"/>
        <v>0.68780628445666891</v>
      </c>
      <c r="X216" s="131">
        <f t="shared" si="43"/>
        <v>5.4746941832716542</v>
      </c>
      <c r="Y216" s="131">
        <f t="shared" si="44"/>
        <v>31.061402632771301</v>
      </c>
      <c r="Z216" s="131">
        <f t="shared" si="45"/>
        <v>129.58007453875132</v>
      </c>
      <c r="AA216" s="131">
        <f t="shared" si="46"/>
        <v>468.58570571226227</v>
      </c>
      <c r="AB216" s="131">
        <f t="shared" si="47"/>
        <v>20.114883532106855</v>
      </c>
      <c r="AC216" s="131">
        <f t="shared" si="48"/>
        <v>2.8153120172633286</v>
      </c>
      <c r="AD216" s="138">
        <f t="shared" si="49"/>
        <v>5.6399211208348135</v>
      </c>
      <c r="AE216" s="130"/>
    </row>
    <row r="217" spans="1:31" ht="15">
      <c r="A217" s="10">
        <f t="shared" si="26"/>
        <v>2012</v>
      </c>
      <c r="B217" s="84">
        <f>'TA1'!D120</f>
        <v>6.3925936818122864E-2</v>
      </c>
      <c r="C217" s="37">
        <f>'TA1'!E120</f>
        <v>0.3909527063369751</v>
      </c>
      <c r="D217" s="84">
        <f>'TA1'!F120</f>
        <v>0.54512137174606323</v>
      </c>
      <c r="E217" s="37">
        <f>'TA1'!G120</f>
        <v>0.22357787191867828</v>
      </c>
      <c r="F217" s="37">
        <f>'TA1'!H120</f>
        <v>7.6649151742458344E-2</v>
      </c>
      <c r="G217" s="37">
        <f t="shared" si="41"/>
        <v>0.32154349982738495</v>
      </c>
      <c r="H217" s="37">
        <f t="shared" si="38"/>
        <v>0.45487864315509796</v>
      </c>
      <c r="I217" s="85">
        <f t="shared" si="39"/>
        <v>0.14692872017621994</v>
      </c>
      <c r="J217" s="29"/>
      <c r="K217" s="29"/>
      <c r="L217" s="76"/>
      <c r="M217" s="103">
        <v>34208.332619929533</v>
      </c>
      <c r="N217" s="104">
        <v>196915.13756382544</v>
      </c>
      <c r="O217" s="105">
        <v>50862.082122831751</v>
      </c>
      <c r="P217" s="115">
        <f t="shared" si="40"/>
        <v>5.7563500610112772</v>
      </c>
      <c r="Q217" s="122">
        <v>0.22759997844696045</v>
      </c>
      <c r="R217" s="123">
        <v>0.77240002155303955</v>
      </c>
      <c r="S217" s="123">
        <v>0.4182400107383728</v>
      </c>
      <c r="T217" s="123">
        <v>0.22008000314235687</v>
      </c>
      <c r="U217" s="124">
        <f t="shared" si="37"/>
        <v>0.35416001081466675</v>
      </c>
      <c r="V217" s="107">
        <f t="shared" si="28"/>
        <v>2012</v>
      </c>
      <c r="W217" s="131">
        <f t="shared" si="42"/>
        <v>0.73596014060640924</v>
      </c>
      <c r="X217" s="131">
        <f t="shared" si="43"/>
        <v>5.6261515874384269</v>
      </c>
      <c r="Y217" s="131">
        <f t="shared" si="44"/>
        <v>31.37909441509002</v>
      </c>
      <c r="Z217" s="131">
        <f t="shared" si="45"/>
        <v>128.69924966598555</v>
      </c>
      <c r="AA217" s="131">
        <f t="shared" si="46"/>
        <v>441.21934930916279</v>
      </c>
      <c r="AB217" s="131">
        <f t="shared" si="47"/>
        <v>20.565743831657191</v>
      </c>
      <c r="AC217" s="131">
        <f t="shared" si="48"/>
        <v>2.9093785614206391</v>
      </c>
      <c r="AD217" s="138">
        <f t="shared" si="49"/>
        <v>5.7563500610112772</v>
      </c>
      <c r="AE217" s="130"/>
    </row>
    <row r="218" spans="1:31" ht="14.25">
      <c r="A218" s="10">
        <f t="shared" si="26"/>
        <v>2013</v>
      </c>
      <c r="B218" s="84">
        <f>'TA1'!D121</f>
        <v>6.4147427678108215E-2</v>
      </c>
      <c r="C218" s="37">
        <f>'TA1'!E121</f>
        <v>0.38733664155006409</v>
      </c>
      <c r="D218" s="84">
        <f>'TA1'!F121</f>
        <v>0.5485159158706665</v>
      </c>
      <c r="E218" s="37">
        <f>'TA1'!G121</f>
        <v>0.22904562950134277</v>
      </c>
      <c r="F218" s="37">
        <f>'TA1'!H121</f>
        <v>7.966652512550354E-2</v>
      </c>
      <c r="G218" s="37">
        <f t="shared" ref="G218:G219" si="50">D218-E218</f>
        <v>0.31947028636932373</v>
      </c>
      <c r="H218" s="37">
        <f t="shared" ref="H218:H219" si="51">B218+C218</f>
        <v>0.4514840692281723</v>
      </c>
      <c r="I218" s="85">
        <f t="shared" ref="I218:I219" si="52">E218-F218</f>
        <v>0.14937910437583923</v>
      </c>
      <c r="J218" s="29"/>
      <c r="K218" s="29"/>
      <c r="L218" s="76"/>
      <c r="M218" s="103">
        <v>34444.334470699789</v>
      </c>
      <c r="N218" s="104">
        <v>197577.40548607416</v>
      </c>
      <c r="O218" s="105">
        <v>51317.997637713925</v>
      </c>
      <c r="P218" s="115">
        <f t="shared" si="40"/>
        <v>5.7361365380464582</v>
      </c>
      <c r="Q218" s="119"/>
      <c r="R218" s="120"/>
      <c r="S218" s="120"/>
      <c r="T218" s="120"/>
      <c r="U218" s="121"/>
      <c r="V218" s="107">
        <f t="shared" si="28"/>
        <v>2013</v>
      </c>
      <c r="W218" s="131">
        <f t="shared" ref="W218:W219" si="53">B218*$N218/0.5/$M218</f>
        <v>0.73591680745217836</v>
      </c>
      <c r="X218" s="131">
        <f t="shared" ref="X218:X219" si="54">C218*$N218/0.4/$M218</f>
        <v>5.5545396552988153</v>
      </c>
      <c r="Y218" s="131">
        <f t="shared" ref="Y218:Y219" si="55">D218*$N218/0.1/$M218</f>
        <v>31.463621867257466</v>
      </c>
      <c r="Z218" s="131">
        <f t="shared" ref="Z218:Z219" si="56">E218*$N218/0.01/$M218</f>
        <v>131.38370042625039</v>
      </c>
      <c r="AA218" s="131">
        <f t="shared" ref="AA218:AA219" si="57">F218*$N218/0.001/$M218</f>
        <v>456.97806563159702</v>
      </c>
      <c r="AB218" s="131">
        <f t="shared" ref="AB218:AB219" si="58">G218*$N218/0.09/$M218</f>
        <v>20.361390916258259</v>
      </c>
      <c r="AC218" s="131">
        <f t="shared" ref="AC218:AC219" si="59">H218*$N218/0.9/$M218</f>
        <v>2.8775269620506845</v>
      </c>
      <c r="AD218" s="138">
        <f t="shared" si="49"/>
        <v>5.7361365380464582</v>
      </c>
      <c r="AE218" s="29"/>
    </row>
    <row r="219" spans="1:31" ht="14.25">
      <c r="A219" s="10">
        <f t="shared" si="26"/>
        <v>2014</v>
      </c>
      <c r="B219" s="84">
        <f>'TA1'!D122</f>
        <v>6.3451066613197327E-2</v>
      </c>
      <c r="C219" s="37">
        <f>'TA1'!E122</f>
        <v>0.38378429412841797</v>
      </c>
      <c r="D219" s="84">
        <f>'TA1'!F122</f>
        <v>0.5527646541595459</v>
      </c>
      <c r="E219" s="37">
        <f>'TA1'!G122</f>
        <v>0.2337886244058609</v>
      </c>
      <c r="F219" s="37">
        <f>'TA1'!H122</f>
        <v>8.2042761147022247E-2</v>
      </c>
      <c r="G219" s="37">
        <f t="shared" si="50"/>
        <v>0.318976029753685</v>
      </c>
      <c r="H219" s="37">
        <f t="shared" si="51"/>
        <v>0.4472353607416153</v>
      </c>
      <c r="I219" s="85">
        <f t="shared" si="52"/>
        <v>0.15174586325883865</v>
      </c>
      <c r="J219" s="29"/>
      <c r="K219" s="29"/>
      <c r="L219" s="76"/>
      <c r="M219" s="103">
        <v>34578.32004171802</v>
      </c>
      <c r="N219" s="104">
        <v>197378.76937732584</v>
      </c>
      <c r="O219" s="105">
        <v>51721.508732705377</v>
      </c>
      <c r="P219" s="115">
        <f t="shared" si="40"/>
        <v>5.7081653804809624</v>
      </c>
      <c r="Q219" s="119"/>
      <c r="R219" s="120"/>
      <c r="S219" s="120"/>
      <c r="T219" s="120"/>
      <c r="U219" s="121"/>
      <c r="V219" s="107">
        <f t="shared" si="28"/>
        <v>2014</v>
      </c>
      <c r="W219" s="131">
        <f t="shared" si="53"/>
        <v>0.72437836359208885</v>
      </c>
      <c r="X219" s="131">
        <f t="shared" si="54"/>
        <v>5.4767605532903971</v>
      </c>
      <c r="Y219" s="131">
        <f t="shared" si="55"/>
        <v>31.55272062427052</v>
      </c>
      <c r="Z219" s="131">
        <f t="shared" si="56"/>
        <v>133.45041321838019</v>
      </c>
      <c r="AA219" s="131">
        <f t="shared" si="57"/>
        <v>468.31364889850096</v>
      </c>
      <c r="AB219" s="131">
        <f t="shared" si="58"/>
        <v>20.230754780480559</v>
      </c>
      <c r="AC219" s="131">
        <f t="shared" si="59"/>
        <v>2.8365482256802257</v>
      </c>
      <c r="AD219" s="138">
        <f t="shared" si="49"/>
        <v>5.7081653804809624</v>
      </c>
      <c r="AE219" s="29"/>
    </row>
    <row r="220" spans="1:31" ht="15" thickBot="1">
      <c r="A220" s="74">
        <f>A219+1</f>
        <v>2015</v>
      </c>
      <c r="B220" s="91"/>
      <c r="C220" s="92"/>
      <c r="D220" s="91"/>
      <c r="E220" s="93"/>
      <c r="F220" s="93"/>
      <c r="G220" s="93"/>
      <c r="H220" s="93"/>
      <c r="I220" s="94"/>
      <c r="J220" s="79"/>
      <c r="K220" s="79"/>
      <c r="L220" s="80"/>
      <c r="M220" s="108"/>
      <c r="N220" s="109"/>
      <c r="O220" s="110">
        <v>51957.752720092409</v>
      </c>
      <c r="P220" s="80"/>
      <c r="Q220" s="125"/>
      <c r="R220" s="126"/>
      <c r="S220" s="126"/>
      <c r="T220" s="126"/>
      <c r="U220" s="127"/>
      <c r="V220" s="134">
        <f>V219+1</f>
        <v>2015</v>
      </c>
      <c r="W220" s="135"/>
      <c r="X220" s="135"/>
      <c r="Y220" s="135"/>
      <c r="Z220" s="136"/>
      <c r="AA220" s="136"/>
      <c r="AB220" s="136"/>
      <c r="AC220" s="136"/>
      <c r="AD220" s="139"/>
      <c r="AE220" s="29"/>
    </row>
    <row r="221" spans="1:31" ht="15" thickTop="1">
      <c r="B221" s="13"/>
      <c r="C221" s="13"/>
      <c r="D221" s="13"/>
      <c r="E221" s="13"/>
      <c r="F221" s="13"/>
      <c r="M221" s="29"/>
      <c r="N221" s="111"/>
      <c r="O221" s="111"/>
    </row>
    <row r="222" spans="1:31">
      <c r="B222" s="13"/>
      <c r="C222" s="13"/>
      <c r="D222" s="13"/>
      <c r="E222" s="13"/>
      <c r="F222" s="13"/>
    </row>
    <row r="223" spans="1:31">
      <c r="B223" s="13"/>
      <c r="C223" s="13"/>
      <c r="D223" s="13"/>
      <c r="E223" s="13"/>
      <c r="F223" s="13"/>
    </row>
    <row r="224" spans="1:31">
      <c r="B224" s="13"/>
      <c r="C224" s="13"/>
      <c r="D224" s="13"/>
      <c r="E224" s="13"/>
      <c r="F224" s="13"/>
    </row>
    <row r="225" spans="2:6">
      <c r="B225" s="13"/>
      <c r="C225" s="13"/>
      <c r="D225" s="13"/>
      <c r="E225" s="13"/>
      <c r="F225" s="13"/>
    </row>
    <row r="226" spans="2:6">
      <c r="B226" s="13"/>
      <c r="C226" s="13"/>
      <c r="D226" s="13"/>
      <c r="E226" s="13"/>
      <c r="F226" s="13"/>
    </row>
    <row r="227" spans="2:6">
      <c r="B227" s="13"/>
      <c r="C227" s="13"/>
      <c r="D227" s="13"/>
      <c r="E227" s="13"/>
      <c r="F227" s="13"/>
    </row>
    <row r="228" spans="2:6">
      <c r="B228" s="13"/>
      <c r="C228" s="13"/>
      <c r="D228" s="13"/>
      <c r="E228" s="13"/>
      <c r="F228" s="13"/>
    </row>
    <row r="229" spans="2:6">
      <c r="B229" s="13"/>
      <c r="C229" s="13"/>
      <c r="D229" s="13"/>
      <c r="E229" s="13"/>
      <c r="F229" s="13"/>
    </row>
    <row r="230" spans="2:6">
      <c r="B230" s="13"/>
      <c r="C230" s="13"/>
      <c r="D230" s="13"/>
      <c r="E230" s="13"/>
      <c r="F230" s="13"/>
    </row>
    <row r="231" spans="2:6">
      <c r="B231" s="13"/>
      <c r="C231" s="13"/>
      <c r="D231" s="13"/>
      <c r="E231" s="13"/>
      <c r="F231" s="13"/>
    </row>
    <row r="232" spans="2:6">
      <c r="B232" s="13"/>
      <c r="C232" s="13"/>
      <c r="D232" s="13"/>
      <c r="E232" s="13"/>
      <c r="F232" s="13"/>
    </row>
    <row r="233" spans="2:6">
      <c r="B233" s="13"/>
      <c r="C233" s="13"/>
      <c r="D233" s="13"/>
      <c r="E233" s="13"/>
      <c r="F233" s="13"/>
    </row>
    <row r="234" spans="2:6">
      <c r="B234" s="13"/>
      <c r="C234" s="13"/>
      <c r="D234" s="13"/>
      <c r="E234" s="13"/>
      <c r="F234" s="13"/>
    </row>
    <row r="235" spans="2:6">
      <c r="B235" s="13"/>
      <c r="C235" s="13"/>
      <c r="D235" s="13"/>
      <c r="E235" s="13"/>
      <c r="F235" s="13"/>
    </row>
    <row r="236" spans="2:6">
      <c r="B236" s="13"/>
      <c r="C236" s="13"/>
      <c r="D236" s="13"/>
      <c r="E236" s="13"/>
      <c r="F236" s="13"/>
    </row>
    <row r="237" spans="2:6">
      <c r="B237" s="13"/>
      <c r="C237" s="13"/>
      <c r="D237" s="13"/>
      <c r="E237" s="13"/>
      <c r="F237" s="13"/>
    </row>
    <row r="238" spans="2:6">
      <c r="B238" s="13"/>
      <c r="C238" s="13"/>
      <c r="D238" s="13"/>
      <c r="E238" s="13"/>
      <c r="F238" s="13"/>
    </row>
    <row r="239" spans="2:6">
      <c r="B239" s="13"/>
      <c r="C239" s="13"/>
      <c r="D239" s="13"/>
      <c r="E239" s="13"/>
      <c r="F239" s="13"/>
    </row>
    <row r="240" spans="2:6">
      <c r="B240" s="13"/>
      <c r="C240" s="13"/>
      <c r="D240" s="13"/>
      <c r="E240" s="13"/>
      <c r="F240" s="13"/>
    </row>
    <row r="241" spans="2:6">
      <c r="B241" s="13"/>
      <c r="C241" s="13"/>
      <c r="D241" s="13"/>
      <c r="E241" s="13"/>
      <c r="F241" s="13"/>
    </row>
    <row r="242" spans="2:6">
      <c r="B242" s="13"/>
      <c r="C242" s="13"/>
      <c r="D242" s="13"/>
      <c r="E242" s="13"/>
      <c r="F242" s="13"/>
    </row>
    <row r="243" spans="2:6">
      <c r="B243" s="13"/>
      <c r="C243" s="13"/>
      <c r="D243" s="13"/>
      <c r="E243" s="13"/>
      <c r="F243" s="13"/>
    </row>
    <row r="244" spans="2:6">
      <c r="B244" s="13"/>
      <c r="C244" s="13"/>
      <c r="D244" s="13"/>
      <c r="E244" s="13"/>
      <c r="F244" s="13"/>
    </row>
    <row r="245" spans="2:6">
      <c r="B245" s="13"/>
      <c r="C245" s="13"/>
      <c r="D245" s="13"/>
      <c r="E245" s="13"/>
      <c r="F245" s="13"/>
    </row>
    <row r="246" spans="2:6">
      <c r="B246" s="13"/>
      <c r="C246" s="13"/>
      <c r="D246" s="13"/>
      <c r="E246" s="13"/>
      <c r="F246" s="13"/>
    </row>
    <row r="247" spans="2:6">
      <c r="B247" s="13"/>
      <c r="C247" s="13"/>
      <c r="D247" s="13"/>
      <c r="E247" s="13"/>
      <c r="F247" s="13"/>
    </row>
    <row r="248" spans="2:6">
      <c r="B248" s="13"/>
      <c r="C248" s="13"/>
      <c r="D248" s="13"/>
      <c r="E248" s="13"/>
      <c r="F248" s="13"/>
    </row>
    <row r="249" spans="2:6">
      <c r="B249" s="13"/>
      <c r="C249" s="13"/>
      <c r="D249" s="13"/>
      <c r="E249" s="13"/>
      <c r="F249" s="13"/>
    </row>
    <row r="250" spans="2:6">
      <c r="B250" s="13"/>
      <c r="C250" s="13"/>
      <c r="D250" s="13"/>
      <c r="E250" s="13"/>
      <c r="F250" s="13"/>
    </row>
    <row r="251" spans="2:6">
      <c r="B251" s="13"/>
      <c r="C251" s="13"/>
      <c r="D251" s="13"/>
      <c r="E251" s="13"/>
      <c r="F251" s="13"/>
    </row>
    <row r="252" spans="2:6">
      <c r="B252" s="13"/>
      <c r="C252" s="13"/>
      <c r="D252" s="13"/>
      <c r="E252" s="13"/>
      <c r="F252" s="13"/>
    </row>
    <row r="253" spans="2:6">
      <c r="B253" s="13"/>
      <c r="C253" s="13"/>
      <c r="D253" s="13"/>
      <c r="E253" s="13"/>
      <c r="F253" s="13"/>
    </row>
    <row r="254" spans="2:6">
      <c r="B254" s="13"/>
      <c r="C254" s="13"/>
      <c r="D254" s="13"/>
      <c r="E254" s="13"/>
      <c r="F254" s="13"/>
    </row>
    <row r="255" spans="2:6">
      <c r="B255" s="13"/>
      <c r="C255" s="13"/>
      <c r="D255" s="13"/>
      <c r="E255" s="13"/>
      <c r="F255" s="13"/>
    </row>
    <row r="256" spans="2:6">
      <c r="E256" s="13"/>
      <c r="F256" s="13"/>
    </row>
    <row r="257" spans="5:6">
      <c r="E257" s="13"/>
      <c r="F257" s="13"/>
    </row>
    <row r="258" spans="5:6">
      <c r="E258" s="13"/>
      <c r="F258" s="13"/>
    </row>
    <row r="259" spans="5:6">
      <c r="E259" s="13"/>
      <c r="F259" s="13"/>
    </row>
    <row r="260" spans="5:6">
      <c r="E260" s="13"/>
      <c r="F260" s="13"/>
    </row>
    <row r="261" spans="5:6">
      <c r="E261" s="13"/>
      <c r="F261" s="13"/>
    </row>
    <row r="262" spans="5:6">
      <c r="E262" s="13"/>
      <c r="F262" s="13"/>
    </row>
    <row r="263" spans="5:6">
      <c r="E263" s="13"/>
      <c r="F263" s="13"/>
    </row>
    <row r="264" spans="5:6">
      <c r="E264" s="13"/>
      <c r="F264" s="13"/>
    </row>
    <row r="265" spans="5:6">
      <c r="E265" s="13"/>
      <c r="F265" s="13"/>
    </row>
    <row r="266" spans="5:6">
      <c r="E266" s="13"/>
      <c r="F266" s="13"/>
    </row>
    <row r="267" spans="5:6">
      <c r="E267" s="13"/>
      <c r="F267" s="13"/>
    </row>
  </sheetData>
  <mergeCells count="10">
    <mergeCell ref="AQ3:AS3"/>
    <mergeCell ref="AF2:AS2"/>
    <mergeCell ref="B3:G3"/>
    <mergeCell ref="J3:L3"/>
    <mergeCell ref="B2:L2"/>
    <mergeCell ref="M2:O3"/>
    <mergeCell ref="Q2:U3"/>
    <mergeCell ref="V2:AD3"/>
    <mergeCell ref="AG3:AK3"/>
    <mergeCell ref="AL3:AP3"/>
  </mergeCells>
  <printOptions horizontalCentered="1" verticalCentered="1"/>
  <pageMargins left="0.78740157480314965" right="0.78740157480314965" top="0.98425196850393704" bottom="0.98425196850393704" header="0.51181102362204722" footer="0.51181102362204722"/>
  <pageSetup paperSize="9" scale="66" fitToHeight="3" orientation="portrait" horizontalDpi="429496729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6</vt:i4>
      </vt:variant>
      <vt:variant>
        <vt:lpstr>Charts</vt:lpstr>
      </vt:variant>
      <vt:variant>
        <vt:i4>15</vt:i4>
      </vt:variant>
      <vt:variant>
        <vt:lpstr>Named Ranges</vt:lpstr>
      </vt:variant>
      <vt:variant>
        <vt:i4>1</vt:i4>
      </vt:variant>
    </vt:vector>
  </HeadingPairs>
  <TitlesOfParts>
    <vt:vector size="22" baseType="lpstr">
      <vt:lpstr>Index</vt:lpstr>
      <vt:lpstr>TA1</vt:lpstr>
      <vt:lpstr>TA2</vt:lpstr>
      <vt:lpstr>TA3</vt:lpstr>
      <vt:lpstr>TA4</vt:lpstr>
      <vt:lpstr>Dataseries</vt:lpstr>
      <vt:lpstr>FA1</vt:lpstr>
      <vt:lpstr>FA2</vt:lpstr>
      <vt:lpstr>FA3</vt:lpstr>
      <vt:lpstr>FA4</vt:lpstr>
      <vt:lpstr>FA5</vt:lpstr>
      <vt:lpstr>FA6</vt:lpstr>
      <vt:lpstr>FA7</vt:lpstr>
      <vt:lpstr>FA8</vt:lpstr>
      <vt:lpstr>FA9</vt:lpstr>
      <vt:lpstr>FA10</vt:lpstr>
      <vt:lpstr>FA11</vt:lpstr>
      <vt:lpstr>FA12</vt:lpstr>
      <vt:lpstr>FA13</vt:lpstr>
      <vt:lpstr>FA14</vt:lpstr>
      <vt:lpstr>FA15</vt:lpstr>
      <vt:lpstr>Index!Print_Area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John</cp:lastModifiedBy>
  <cp:lastPrinted>2017-04-20T12:18:14Z</cp:lastPrinted>
  <dcterms:created xsi:type="dcterms:W3CDTF">2016-02-10T13:49:00Z</dcterms:created>
  <dcterms:modified xsi:type="dcterms:W3CDTF">2017-04-20T12:18:40Z</dcterms:modified>
</cp:coreProperties>
</file>